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Nominas\"/>
    </mc:Choice>
  </mc:AlternateContent>
  <xr:revisionPtr revIDLastSave="0" documentId="13_ncr:1_{829E8A9D-E116-4210-B6EB-C82CC9B533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2" i="1" l="1"/>
  <c r="F56" i="1"/>
  <c r="I203" i="1"/>
  <c r="G203" i="1"/>
  <c r="E56" i="1"/>
  <c r="G56" i="1"/>
  <c r="H56" i="1"/>
  <c r="I56" i="1"/>
  <c r="H163" i="1" l="1"/>
  <c r="G163" i="1"/>
  <c r="F163" i="1"/>
  <c r="E163" i="1"/>
  <c r="J55" i="1"/>
  <c r="K55" i="1" s="1"/>
  <c r="J30" i="1"/>
  <c r="J155" i="1"/>
  <c r="K155" i="1" s="1"/>
  <c r="L55" i="1" l="1"/>
  <c r="M55" i="1" s="1"/>
  <c r="L155" i="1"/>
  <c r="M155" i="1" s="1"/>
  <c r="J200" i="1"/>
  <c r="K200" i="1" s="1"/>
  <c r="L200" i="1" s="1"/>
  <c r="J201" i="1"/>
  <c r="K201" i="1" s="1"/>
  <c r="L201" i="1" s="1"/>
  <c r="J202" i="1"/>
  <c r="K202" i="1" s="1"/>
  <c r="L202" i="1" s="1"/>
  <c r="J176" i="1"/>
  <c r="K176" i="1" s="1"/>
  <c r="J177" i="1"/>
  <c r="K177" i="1" s="1"/>
  <c r="J178" i="1"/>
  <c r="K178" i="1" s="1"/>
  <c r="J179" i="1"/>
  <c r="K179" i="1" s="1"/>
  <c r="J180" i="1"/>
  <c r="K180" i="1" s="1"/>
  <c r="J175" i="1"/>
  <c r="K175" i="1" s="1"/>
  <c r="J153" i="1"/>
  <c r="J154" i="1"/>
  <c r="K154" i="1" s="1"/>
  <c r="L154" i="1" s="1"/>
  <c r="J156" i="1"/>
  <c r="K156" i="1" s="1"/>
  <c r="L156" i="1" s="1"/>
  <c r="J157" i="1"/>
  <c r="K157" i="1" s="1"/>
  <c r="J158" i="1"/>
  <c r="K158" i="1" s="1"/>
  <c r="L158" i="1" s="1"/>
  <c r="J159" i="1"/>
  <c r="K159" i="1" s="1"/>
  <c r="L159" i="1" s="1"/>
  <c r="J160" i="1"/>
  <c r="K160" i="1" s="1"/>
  <c r="L160" i="1" s="1"/>
  <c r="J161" i="1"/>
  <c r="K161" i="1" s="1"/>
  <c r="L161" i="1" s="1"/>
  <c r="J152" i="1"/>
  <c r="K152" i="1" s="1"/>
  <c r="L152" i="1" s="1"/>
  <c r="J151" i="1"/>
  <c r="J128" i="1"/>
  <c r="K128" i="1" s="1"/>
  <c r="L128" i="1" s="1"/>
  <c r="J129" i="1"/>
  <c r="K129" i="1" s="1"/>
  <c r="L129" i="1" s="1"/>
  <c r="J130" i="1"/>
  <c r="K130" i="1" s="1"/>
  <c r="L130" i="1" s="1"/>
  <c r="J131" i="1"/>
  <c r="K131" i="1" s="1"/>
  <c r="L131" i="1" s="1"/>
  <c r="J132" i="1"/>
  <c r="K132" i="1" s="1"/>
  <c r="L132" i="1" s="1"/>
  <c r="J133" i="1"/>
  <c r="K133" i="1" s="1"/>
  <c r="L133" i="1" s="1"/>
  <c r="J134" i="1"/>
  <c r="K134" i="1" s="1"/>
  <c r="L134" i="1" s="1"/>
  <c r="J135" i="1"/>
  <c r="K135" i="1" s="1"/>
  <c r="L135" i="1" s="1"/>
  <c r="J136" i="1"/>
  <c r="K136" i="1" s="1"/>
  <c r="J137" i="1"/>
  <c r="K137" i="1" s="1"/>
  <c r="L137" i="1" s="1"/>
  <c r="J138" i="1"/>
  <c r="K138" i="1" s="1"/>
  <c r="L138" i="1" s="1"/>
  <c r="J139" i="1"/>
  <c r="K139" i="1" s="1"/>
  <c r="L139" i="1" s="1"/>
  <c r="J140" i="1"/>
  <c r="K140" i="1" s="1"/>
  <c r="J127" i="1"/>
  <c r="K127" i="1" s="1"/>
  <c r="L127" i="1" s="1"/>
  <c r="J104" i="1"/>
  <c r="K104" i="1" s="1"/>
  <c r="J105" i="1"/>
  <c r="K105" i="1" s="1"/>
  <c r="J106" i="1"/>
  <c r="K106" i="1" s="1"/>
  <c r="J103" i="1"/>
  <c r="K103" i="1" s="1"/>
  <c r="J78" i="1"/>
  <c r="K78" i="1" s="1"/>
  <c r="L78" i="1" s="1"/>
  <c r="J79" i="1"/>
  <c r="K79" i="1" s="1"/>
  <c r="L79" i="1" s="1"/>
  <c r="J80" i="1"/>
  <c r="K80" i="1" s="1"/>
  <c r="L80" i="1" s="1"/>
  <c r="J81" i="1"/>
  <c r="K81" i="1" s="1"/>
  <c r="L81" i="1" s="1"/>
  <c r="J77" i="1"/>
  <c r="K77" i="1" s="1"/>
  <c r="J51" i="1"/>
  <c r="J52" i="1"/>
  <c r="J53" i="1"/>
  <c r="J54" i="1"/>
  <c r="J50" i="1"/>
  <c r="J29" i="1"/>
  <c r="K29" i="1" s="1"/>
  <c r="L29" i="1" s="1"/>
  <c r="K30" i="1"/>
  <c r="L30" i="1" s="1"/>
  <c r="J31" i="1"/>
  <c r="K31" i="1" s="1"/>
  <c r="L31" i="1" s="1"/>
  <c r="J32" i="1"/>
  <c r="K32" i="1" s="1"/>
  <c r="J33" i="1"/>
  <c r="K33" i="1" s="1"/>
  <c r="L33" i="1" s="1"/>
  <c r="J28" i="1"/>
  <c r="K28" i="1" s="1"/>
  <c r="L28" i="1" s="1"/>
  <c r="F203" i="1"/>
  <c r="H203" i="1"/>
  <c r="F181" i="1"/>
  <c r="G181" i="1"/>
  <c r="H181" i="1"/>
  <c r="I181" i="1"/>
  <c r="F141" i="1"/>
  <c r="G141" i="1"/>
  <c r="H141" i="1"/>
  <c r="I141" i="1"/>
  <c r="J56" i="1" l="1"/>
  <c r="K151" i="1"/>
  <c r="K153" i="1"/>
  <c r="L153" i="1" s="1"/>
  <c r="M179" i="1"/>
  <c r="J203" i="1"/>
  <c r="J181" i="1"/>
  <c r="F107" i="1"/>
  <c r="G107" i="1"/>
  <c r="H107" i="1"/>
  <c r="I107" i="1"/>
  <c r="F82" i="1"/>
  <c r="G82" i="1"/>
  <c r="H82" i="1"/>
  <c r="I82" i="1"/>
  <c r="K51" i="1"/>
  <c r="L51" i="1" s="1"/>
  <c r="K52" i="1"/>
  <c r="L52" i="1" s="1"/>
  <c r="K53" i="1"/>
  <c r="L53" i="1" s="1"/>
  <c r="K54" i="1"/>
  <c r="K50" i="1"/>
  <c r="K56" i="1" l="1"/>
  <c r="L50" i="1"/>
  <c r="L56" i="1" s="1"/>
  <c r="L151" i="1"/>
  <c r="J82" i="1"/>
  <c r="K107" i="1"/>
  <c r="J107" i="1"/>
  <c r="K82" i="1"/>
  <c r="M28" i="1"/>
  <c r="H20" i="1"/>
  <c r="H34" i="1"/>
  <c r="H220" i="1" l="1"/>
  <c r="L107" i="1"/>
  <c r="M104" i="1"/>
  <c r="E107" i="1"/>
  <c r="M105" i="1"/>
  <c r="M103" i="1"/>
  <c r="J12" i="1" l="1"/>
  <c r="J19" i="1" l="1"/>
  <c r="J18" i="1"/>
  <c r="J17" i="1"/>
  <c r="J16" i="1"/>
  <c r="J15" i="1"/>
  <c r="J14" i="1"/>
  <c r="J13" i="1"/>
  <c r="J11" i="1"/>
  <c r="J10" i="1"/>
  <c r="K10" i="1" s="1"/>
  <c r="J9" i="1"/>
  <c r="J8" i="1"/>
  <c r="K8" i="1" s="1"/>
  <c r="J7" i="1"/>
  <c r="M161" i="1"/>
  <c r="E82" i="1"/>
  <c r="M8" i="1" l="1"/>
  <c r="A125" i="1" l="1"/>
  <c r="A73" i="1"/>
  <c r="A99" i="1" s="1"/>
  <c r="F34" i="1" l="1"/>
  <c r="G34" i="1"/>
  <c r="I34" i="1"/>
  <c r="M139" i="1" l="1"/>
  <c r="A147" i="1"/>
  <c r="L181" i="1"/>
  <c r="E203" i="1"/>
  <c r="A196" i="1"/>
  <c r="A171" i="1"/>
  <c r="E181" i="1"/>
  <c r="E34" i="1"/>
  <c r="A46" i="1"/>
  <c r="A25" i="1" l="1"/>
  <c r="K9" i="1"/>
  <c r="K11" i="1"/>
  <c r="K12" i="1"/>
  <c r="K13" i="1"/>
  <c r="K14" i="1"/>
  <c r="K15" i="1"/>
  <c r="K16" i="1"/>
  <c r="K17" i="1"/>
  <c r="K18" i="1"/>
  <c r="K19" i="1"/>
  <c r="G20" i="1"/>
  <c r="G220" i="1" s="1"/>
  <c r="I20" i="1"/>
  <c r="L20" i="1"/>
  <c r="F20" i="1"/>
  <c r="F220" i="1" s="1"/>
  <c r="E20" i="1"/>
  <c r="M9" i="1" l="1"/>
  <c r="M13" i="1"/>
  <c r="J20" i="1" l="1"/>
  <c r="J34" i="1" l="1"/>
  <c r="M160" i="1"/>
  <c r="J141" i="1" l="1"/>
  <c r="M131" i="1"/>
  <c r="E141" i="1" l="1"/>
  <c r="E220" i="1" l="1"/>
  <c r="M202" i="1"/>
  <c r="M178" i="1"/>
  <c r="M180" i="1"/>
  <c r="M177" i="1"/>
  <c r="M176" i="1"/>
  <c r="M140" i="1"/>
  <c r="M157" i="1"/>
  <c r="M136" i="1"/>
  <c r="M77" i="1"/>
  <c r="M54" i="1"/>
  <c r="K7" i="1"/>
  <c r="M19" i="1"/>
  <c r="M17" i="1"/>
  <c r="M16" i="1"/>
  <c r="M15" i="1"/>
  <c r="M14" i="1"/>
  <c r="M12" i="1"/>
  <c r="M52" i="1" l="1"/>
  <c r="M51" i="1"/>
  <c r="M200" i="1"/>
  <c r="M201" i="1"/>
  <c r="M156" i="1"/>
  <c r="M31" i="1"/>
  <c r="K203" i="1"/>
  <c r="M7" i="1"/>
  <c r="M10" i="1"/>
  <c r="M18" i="1"/>
  <c r="M152" i="1"/>
  <c r="M32" i="1"/>
  <c r="M137" i="1"/>
  <c r="M128" i="1"/>
  <c r="M135" i="1"/>
  <c r="M138" i="1"/>
  <c r="M133" i="1"/>
  <c r="M158" i="1"/>
  <c r="M53" i="1"/>
  <c r="M153" i="1"/>
  <c r="M30" i="1"/>
  <c r="M130" i="1"/>
  <c r="M80" i="1"/>
  <c r="K181" i="1"/>
  <c r="M129" i="1"/>
  <c r="M132" i="1"/>
  <c r="M29" i="1"/>
  <c r="M79" i="1"/>
  <c r="M154" i="1"/>
  <c r="L203" i="1" l="1"/>
  <c r="M78" i="1"/>
  <c r="K34" i="1"/>
  <c r="L34" i="1"/>
  <c r="M203" i="1"/>
  <c r="K20" i="1"/>
  <c r="L82" i="1"/>
  <c r="M33" i="1"/>
  <c r="K141" i="1"/>
  <c r="M11" i="1"/>
  <c r="M20" i="1" s="1"/>
  <c r="M106" i="1"/>
  <c r="M107" i="1" s="1"/>
  <c r="M134" i="1"/>
  <c r="M175" i="1"/>
  <c r="M181" i="1" s="1"/>
  <c r="M50" i="1" l="1"/>
  <c r="M56" i="1" s="1"/>
  <c r="M34" i="1"/>
  <c r="M81" i="1"/>
  <c r="M82" i="1" s="1"/>
  <c r="M151" i="1"/>
  <c r="M159" i="1"/>
  <c r="L141" i="1"/>
  <c r="M127" i="1" l="1"/>
  <c r="M141" i="1" s="1"/>
  <c r="I163" i="1"/>
  <c r="I220" i="1" s="1"/>
  <c r="J163" i="1"/>
  <c r="J220" i="1" s="1"/>
  <c r="K162" i="1" l="1"/>
  <c r="K163" i="1" s="1"/>
  <c r="K220" i="1" s="1"/>
  <c r="L162" i="1" l="1"/>
  <c r="L163" i="1" s="1"/>
  <c r="L220" i="1" s="1"/>
  <c r="M162" i="1" l="1"/>
  <c r="M163" i="1" s="1"/>
  <c r="M220" i="1" s="1"/>
</calcChain>
</file>

<file path=xl/sharedStrings.xml><?xml version="1.0" encoding="utf-8"?>
<sst xmlns="http://schemas.openxmlformats.org/spreadsheetml/2006/main" count="275" uniqueCount="134">
  <si>
    <t>AYUNTAMIENTO CONSTITUCIONAL DE EL LIMON, JALISCO</t>
  </si>
  <si>
    <t>CLAVE</t>
  </si>
  <si>
    <t>NOMBRE DEL EMPLEADO</t>
  </si>
  <si>
    <t>CARGO</t>
  </si>
  <si>
    <t>TOTAL</t>
  </si>
  <si>
    <t xml:space="preserve">TOTAL </t>
  </si>
  <si>
    <t>FIRMA DEL EMPLEADO</t>
  </si>
  <si>
    <t>SUELDO</t>
  </si>
  <si>
    <t>I.M.S.S.</t>
  </si>
  <si>
    <t>I.S.P.T.</t>
  </si>
  <si>
    <t>REGIDOR</t>
  </si>
  <si>
    <t>SINDICO</t>
  </si>
  <si>
    <t>PRESIDENTE MUNICIPAL</t>
  </si>
  <si>
    <t>CLEMENTINA RODRIGUEZ GONZALEZ</t>
  </si>
  <si>
    <t>SECRETARIA</t>
  </si>
  <si>
    <t>MARTHA ELENA COVARRUBIAS GARCIA</t>
  </si>
  <si>
    <t>ELIA VERONICA FIGUEROA GALINDO</t>
  </si>
  <si>
    <t>SECRETARIA PRECIDENCIA</t>
  </si>
  <si>
    <t>ADRIANA MARTINEZ ACOSTA</t>
  </si>
  <si>
    <t>ALMA ROSA URIBE DIAZ</t>
  </si>
  <si>
    <t>AUXILIAE REGISTRO CIVIL</t>
  </si>
  <si>
    <t>OLIVIA HERNANDEZ GUZMAN</t>
  </si>
  <si>
    <t>SECRETARIA DE TESORERIA</t>
  </si>
  <si>
    <t>JUEZ</t>
  </si>
  <si>
    <t>CONCEPCION GRAJEDA HERNANDEZ</t>
  </si>
  <si>
    <t>AUXILIAR DE INTENDENTE</t>
  </si>
  <si>
    <t>GARDENIA DOMINGUEZ HERNANDEZ</t>
  </si>
  <si>
    <t>INTENDENTE</t>
  </si>
  <si>
    <t>CARLOS ADRIAN RUELAS ZAMORA</t>
  </si>
  <si>
    <t>AARON MARTINEZ GUZMAN</t>
  </si>
  <si>
    <t>OPERADOR RETROEXCAVADORA</t>
  </si>
  <si>
    <t>RAFAEL GONZALEZ FLORES</t>
  </si>
  <si>
    <t>CHOFER MUNICIPAL</t>
  </si>
  <si>
    <t>DAVID JAVIER GONZALEZ GOMEZ</t>
  </si>
  <si>
    <t>PUENTES AGUILAR JEZLIA GUADALUPE</t>
  </si>
  <si>
    <t>SECRETARIA AGUA POTABLE</t>
  </si>
  <si>
    <t>JESUS QUILES NAVARRO</t>
  </si>
  <si>
    <t>AUXILIAR FONTANERO</t>
  </si>
  <si>
    <t>JOSE DE JESUS GARDUÑO FALCON</t>
  </si>
  <si>
    <t>CHOFER DE ASEO PUBLICO</t>
  </si>
  <si>
    <t>NOE ESTANISLAO QUILES GARCIA</t>
  </si>
  <si>
    <t>AUXILIAR DE FONTANERO</t>
  </si>
  <si>
    <t>SALOMON PUEBLA GONZALEZ</t>
  </si>
  <si>
    <t>FONTANERO SAN JUAN</t>
  </si>
  <si>
    <t>RAFAEL RAMOS MENESES</t>
  </si>
  <si>
    <t>FONTENERO DEL PALMAR</t>
  </si>
  <si>
    <t>HIBAN ENRIQUE RODRIGUEZ CHAVEZ</t>
  </si>
  <si>
    <t>VALUADOR MUNICIPAL</t>
  </si>
  <si>
    <t>JORGE PUENTES ESPARZA</t>
  </si>
  <si>
    <t>INTENDENTE CASA  CULTURA</t>
  </si>
  <si>
    <t>ROBERTO GARCIA MICHEL</t>
  </si>
  <si>
    <t>MEDICO MUNICIPAL</t>
  </si>
  <si>
    <t>AURELIANO SOLIS MACIAS</t>
  </si>
  <si>
    <t>VELADOR RASTRO MUNICIPAL</t>
  </si>
  <si>
    <t>ROSA ORALIA GUZMAN COVARRUBIAS</t>
  </si>
  <si>
    <t>SECRETARIA LA CIENEGA</t>
  </si>
  <si>
    <t>JUAN RAMON ARREOLA GONZALEZ</t>
  </si>
  <si>
    <t>ELECTRICISTA</t>
  </si>
  <si>
    <t>IGNACIO LOPEZ</t>
  </si>
  <si>
    <t>AUXILIAR DE ELECTRICISTA</t>
  </si>
  <si>
    <t>SALVADOR DAVID SANTOS</t>
  </si>
  <si>
    <t>ASEADOR MUNICIPAL</t>
  </si>
  <si>
    <t>RUBEN GARCIA ESPINOZA</t>
  </si>
  <si>
    <t>TRINIDAD DAVID PARRA</t>
  </si>
  <si>
    <t>RODOLFO VAZQUEZ HERNANDEZ</t>
  </si>
  <si>
    <t>MIGUEL ANGEL LOPEZ SANTANA</t>
  </si>
  <si>
    <t>ABEL DAVID PARRA</t>
  </si>
  <si>
    <t>CHOFER</t>
  </si>
  <si>
    <t>MANUEL VELASCO RUELAS</t>
  </si>
  <si>
    <t>JOSE LUIS BIORATO RAMIREZ</t>
  </si>
  <si>
    <t>JOSE JAVIER SANDOVAL BEAS</t>
  </si>
  <si>
    <t>JARDINERO MUNICIPAL</t>
  </si>
  <si>
    <t>ENRIQUE CAPRISTO VALDEZ</t>
  </si>
  <si>
    <t>JARDINERO MUNICPAL</t>
  </si>
  <si>
    <t>BRIAN LEONARDO GUERRERO TEJEDA</t>
  </si>
  <si>
    <t>AUXILIAR DE JARDINERO</t>
  </si>
  <si>
    <t>SALVADOR GARDUÑO TEXON</t>
  </si>
  <si>
    <t>VICTOR FRANCO GARCIA</t>
  </si>
  <si>
    <t>ENCARGADO DE SEPARACION</t>
  </si>
  <si>
    <t>RAMOS LLAMAS USVALDO IGNACIO</t>
  </si>
  <si>
    <t>JARDINERO PANTEON MUNICIPAL</t>
  </si>
  <si>
    <t>SAUL COVARRUBIAS URANDA</t>
  </si>
  <si>
    <t>SALVADOR ORTEGA COBIAN</t>
  </si>
  <si>
    <t>JARDINERO DE SAN JUAN</t>
  </si>
  <si>
    <t>LUZ   MARIA FLORES DE DIOS</t>
  </si>
  <si>
    <t>OFICIAL DE BARANDILLA</t>
  </si>
  <si>
    <t>RUBEN CESAR PARTIDA RODRIGUEZ</t>
  </si>
  <si>
    <t>POLICIA DE LINEA</t>
  </si>
  <si>
    <t>OFICIAL DE PROTECCION CIVIL</t>
  </si>
  <si>
    <t>ANTONIO DE JESUS HERNANDEZ LARA</t>
  </si>
  <si>
    <t>J. CONCEPCION DAVID SANTOS</t>
  </si>
  <si>
    <t>CLAUDIA KARINA PELAYO LOPEZ</t>
  </si>
  <si>
    <t>RAUL ODIN RUELAS PUENTES</t>
  </si>
  <si>
    <t>JUAN EDGAR VELASCO ZEPEDA</t>
  </si>
  <si>
    <t>SUBSIDIO AL EMPLEO</t>
  </si>
  <si>
    <t>IVAN VELASCO MARES</t>
  </si>
  <si>
    <t>TOTAL DE DEDUCCIONES</t>
  </si>
  <si>
    <t>NETO  A PAGAR</t>
  </si>
  <si>
    <t>MENOS CUOTA SINDICAL</t>
  </si>
  <si>
    <t xml:space="preserve">TOTAL A PAGAR </t>
  </si>
  <si>
    <t>AJUSTE NETO</t>
  </si>
  <si>
    <t>AJUSTE AL NETO</t>
  </si>
  <si>
    <t>ROBERTO  REYES GUIZAR MARTINEZ</t>
  </si>
  <si>
    <t>LÓPEZ MORENO RAUL</t>
  </si>
  <si>
    <t>SECRETARIO GENERAL</t>
  </si>
  <si>
    <t>JUAN CARLOS CASILLAS JIMENEZ</t>
  </si>
  <si>
    <t>CRISTIAN MANUEL ZAMORA GÓMEZ</t>
  </si>
  <si>
    <t>ENCARGADO DE HACIENDA MUNICIPAL</t>
  </si>
  <si>
    <t>JOSÉ DE JESUS VIZCAINO ROJAS</t>
  </si>
  <si>
    <t>CARLOS GÓMEZ MARTÍNEZ</t>
  </si>
  <si>
    <t>AUXILIAR JARDINERO</t>
  </si>
  <si>
    <t xml:space="preserve">CESAR CHAVEZ MORENO </t>
  </si>
  <si>
    <t>NELSON GONZÁLEZ FIGUEROA</t>
  </si>
  <si>
    <t>AMADOR SANTANA JIMENEZ</t>
  </si>
  <si>
    <t>JACQUELINE RODRÍGUEZ GRAJEDA</t>
  </si>
  <si>
    <t>OSCAR FERNANDO ACOSTA ÁVALOS</t>
  </si>
  <si>
    <t>CÉSAR HORACIO AGUILAR DÍAZ</t>
  </si>
  <si>
    <t>DORIS ANAISA PRECIADO HERNÁNDEZ</t>
  </si>
  <si>
    <t>LILIANA DEL ROSARIO SÁNCHEZ CORONA</t>
  </si>
  <si>
    <t>CÉSAR ZAMORA RAMÍREZ</t>
  </si>
  <si>
    <t>EVELIA PATRICIA BAUTISTA PLAZOLA</t>
  </si>
  <si>
    <t>ROSA MARÍA MICHEL CAMARENA</t>
  </si>
  <si>
    <t>ERIC RAFAEL CAMACHO ZAMORA</t>
  </si>
  <si>
    <t>DIRECTOR DE OBRAS PUBLICAS</t>
  </si>
  <si>
    <t xml:space="preserve"> </t>
  </si>
  <si>
    <t>DIRECTOR DE DESARROLLO URBANO</t>
  </si>
  <si>
    <t>PEDRO ESPINOZA CHÁVEZ</t>
  </si>
  <si>
    <t>MARÍA YESICA DINDEGUI ORTÍZ CORTÉZ</t>
  </si>
  <si>
    <t>AUX AGUA POTABLE</t>
  </si>
  <si>
    <t>DIRECTOR DE SEGURIDAD PUBLICA</t>
  </si>
  <si>
    <t>COMANDANTE DE SEGURIDAD PUBLICA</t>
  </si>
  <si>
    <t>PERMISO POR LICENCIA</t>
  </si>
  <si>
    <t>BAJA POR PENSION</t>
  </si>
  <si>
    <t>NOMINA DEL 01 DE SEPTIEMBRE DE 2022 AL 15 DE SEPTIEMBRE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</si>
</sst>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4" fontId="3" fillId="0" borderId="8" xfId="2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4" fontId="3" fillId="0" borderId="8" xfId="2" applyFont="1" applyFill="1" applyBorder="1" applyAlignment="1">
      <alignment horizontal="left" vertical="center"/>
    </xf>
    <xf numFmtId="0" fontId="4" fillId="0" borderId="8" xfId="0" applyFont="1" applyBorder="1" applyAlignment="1">
      <alignment wrapText="1"/>
    </xf>
    <xf numFmtId="44" fontId="3" fillId="0" borderId="10" xfId="2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4" fontId="3" fillId="0" borderId="10" xfId="2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vertical="center" wrapText="1"/>
    </xf>
    <xf numFmtId="44" fontId="3" fillId="0" borderId="15" xfId="2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4" fontId="3" fillId="0" borderId="15" xfId="2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wrapText="1"/>
    </xf>
    <xf numFmtId="0" fontId="4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13" xfId="0" applyNumberFormat="1" applyFont="1" applyBorder="1"/>
    <xf numFmtId="0" fontId="6" fillId="0" borderId="0" xfId="0" applyFont="1"/>
    <xf numFmtId="0" fontId="2" fillId="0" borderId="8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8" fillId="0" borderId="21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9" fillId="0" borderId="0" xfId="0" applyNumberFormat="1" applyFont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/>
    <xf numFmtId="0" fontId="13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6" xfId="0" applyFont="1" applyBorder="1"/>
    <xf numFmtId="0" fontId="0" fillId="0" borderId="28" xfId="0" applyBorder="1"/>
    <xf numFmtId="0" fontId="0" fillId="0" borderId="13" xfId="0" applyBorder="1"/>
    <xf numFmtId="0" fontId="12" fillId="0" borderId="0" xfId="0" applyFont="1" applyAlignment="1">
      <alignment horizontal="center"/>
    </xf>
    <xf numFmtId="4" fontId="0" fillId="0" borderId="13" xfId="0" applyNumberFormat="1" applyBorder="1"/>
    <xf numFmtId="0" fontId="12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0" fillId="0" borderId="11" xfId="0" applyBorder="1"/>
    <xf numFmtId="0" fontId="0" fillId="0" borderId="16" xfId="0" applyBorder="1"/>
    <xf numFmtId="0" fontId="0" fillId="2" borderId="11" xfId="0" applyFill="1" applyBorder="1"/>
    <xf numFmtId="4" fontId="0" fillId="0" borderId="11" xfId="0" applyNumberFormat="1" applyBorder="1"/>
    <xf numFmtId="4" fontId="0" fillId="0" borderId="16" xfId="0" applyNumberFormat="1" applyBorder="1"/>
    <xf numFmtId="4" fontId="0" fillId="0" borderId="0" xfId="0" applyNumberFormat="1"/>
    <xf numFmtId="4" fontId="3" fillId="0" borderId="2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2" fontId="3" fillId="0" borderId="10" xfId="1" applyNumberFormat="1" applyFont="1" applyFill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220"/>
  <sheetViews>
    <sheetView tabSelected="1" zoomScaleNormal="100" workbookViewId="0">
      <selection activeCell="N1" sqref="N1"/>
    </sheetView>
  </sheetViews>
  <sheetFormatPr baseColWidth="10" defaultRowHeight="15" x14ac:dyDescent="0.25"/>
  <cols>
    <col min="1" max="1" width="5.42578125" customWidth="1"/>
    <col min="2" max="2" width="18.42578125" customWidth="1"/>
    <col min="3" max="3" width="10.7109375" customWidth="1"/>
    <col min="4" max="4" width="14.140625" customWidth="1"/>
    <col min="5" max="5" width="9.5703125" customWidth="1"/>
    <col min="6" max="6" width="8.42578125" customWidth="1"/>
    <col min="7" max="7" width="8.7109375" customWidth="1"/>
    <col min="8" max="8" width="8.85546875" customWidth="1"/>
    <col min="9" max="9" width="7.28515625" customWidth="1"/>
    <col min="10" max="10" width="11.5703125" customWidth="1"/>
    <col min="11" max="11" width="9.140625" customWidth="1"/>
    <col min="12" max="12" width="7.7109375" customWidth="1"/>
    <col min="13" max="13" width="9.140625" customWidth="1"/>
    <col min="14" max="14" width="24.7109375" customWidth="1"/>
  </cols>
  <sheetData>
    <row r="3" spans="1:14" x14ac:dyDescent="0.25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2.75" customHeight="1" thickBot="1" x14ac:dyDescent="0.3">
      <c r="A4" s="132" t="s">
        <v>133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ht="15" customHeight="1" x14ac:dyDescent="0.25">
      <c r="A5" s="133" t="s">
        <v>1</v>
      </c>
      <c r="B5" s="135" t="s">
        <v>2</v>
      </c>
      <c r="C5" s="133" t="s">
        <v>3</v>
      </c>
      <c r="D5" s="137"/>
      <c r="E5" s="137" t="s">
        <v>7</v>
      </c>
      <c r="F5" s="137" t="s">
        <v>8</v>
      </c>
      <c r="G5" s="137" t="s">
        <v>9</v>
      </c>
      <c r="H5" s="133" t="s">
        <v>94</v>
      </c>
      <c r="I5" s="133" t="s">
        <v>101</v>
      </c>
      <c r="J5" s="133" t="s">
        <v>96</v>
      </c>
      <c r="K5" s="133" t="s">
        <v>97</v>
      </c>
      <c r="L5" s="133" t="s">
        <v>98</v>
      </c>
      <c r="M5" s="133" t="s">
        <v>99</v>
      </c>
      <c r="N5" s="139" t="s">
        <v>6</v>
      </c>
    </row>
    <row r="6" spans="1:14" ht="20.25" customHeight="1" thickBot="1" x14ac:dyDescent="0.3">
      <c r="A6" s="134"/>
      <c r="B6" s="136"/>
      <c r="C6" s="134"/>
      <c r="D6" s="138"/>
      <c r="E6" s="138"/>
      <c r="F6" s="138"/>
      <c r="G6" s="138"/>
      <c r="H6" s="134"/>
      <c r="I6" s="134"/>
      <c r="J6" s="134"/>
      <c r="K6" s="134"/>
      <c r="L6" s="134"/>
      <c r="M6" s="134"/>
      <c r="N6" s="140"/>
    </row>
    <row r="7" spans="1:14" ht="30" customHeight="1" x14ac:dyDescent="0.25">
      <c r="A7" s="23">
        <v>443</v>
      </c>
      <c r="B7" s="91" t="s">
        <v>112</v>
      </c>
      <c r="C7" s="42" t="s">
        <v>12</v>
      </c>
      <c r="D7" s="7"/>
      <c r="E7" s="12">
        <v>22573.5</v>
      </c>
      <c r="F7" s="12">
        <v>0</v>
      </c>
      <c r="G7" s="12">
        <v>4413.2299999999996</v>
      </c>
      <c r="H7" s="12">
        <v>0</v>
      </c>
      <c r="I7" s="12">
        <v>7.0000000000000007E-2</v>
      </c>
      <c r="J7" s="71">
        <f t="shared" ref="J7:J19" si="0">F7+G7+H7+I7</f>
        <v>4413.2999999999993</v>
      </c>
      <c r="K7" s="71">
        <f t="shared" ref="K7:K19" si="1">E7-J7</f>
        <v>18160.2</v>
      </c>
      <c r="L7" s="12">
        <v>0</v>
      </c>
      <c r="M7" s="12">
        <f t="shared" ref="M7:M14" si="2">+K7-L7</f>
        <v>18160.2</v>
      </c>
      <c r="N7" s="100"/>
    </row>
    <row r="8" spans="1:14" ht="30" customHeight="1" x14ac:dyDescent="0.25">
      <c r="A8" s="24">
        <v>435</v>
      </c>
      <c r="B8" s="76" t="s">
        <v>106</v>
      </c>
      <c r="C8" s="33" t="s">
        <v>107</v>
      </c>
      <c r="D8" s="9"/>
      <c r="E8" s="8">
        <v>12821.1</v>
      </c>
      <c r="F8" s="8">
        <v>0</v>
      </c>
      <c r="G8" s="8">
        <v>2027.49</v>
      </c>
      <c r="H8" s="8">
        <v>0</v>
      </c>
      <c r="I8" s="8">
        <v>0.01</v>
      </c>
      <c r="J8" s="8">
        <f t="shared" si="0"/>
        <v>2027.5</v>
      </c>
      <c r="K8" s="8">
        <f t="shared" si="1"/>
        <v>10793.6</v>
      </c>
      <c r="L8" s="8">
        <v>0</v>
      </c>
      <c r="M8" s="72">
        <f t="shared" si="2"/>
        <v>10793.6</v>
      </c>
      <c r="N8" s="101"/>
    </row>
    <row r="9" spans="1:14" ht="30" customHeight="1" x14ac:dyDescent="0.25">
      <c r="A9" s="24">
        <v>442</v>
      </c>
      <c r="B9" s="76" t="s">
        <v>113</v>
      </c>
      <c r="C9" s="33" t="s">
        <v>104</v>
      </c>
      <c r="D9" s="9"/>
      <c r="E9" s="8">
        <v>10987.5</v>
      </c>
      <c r="F9" s="8">
        <v>0</v>
      </c>
      <c r="G9" s="8">
        <v>1635.83</v>
      </c>
      <c r="H9" s="8">
        <v>0</v>
      </c>
      <c r="I9" s="8">
        <v>7.0000000000000007E-2</v>
      </c>
      <c r="J9" s="8">
        <f t="shared" si="0"/>
        <v>1635.8999999999999</v>
      </c>
      <c r="K9" s="8">
        <f t="shared" si="1"/>
        <v>9351.6</v>
      </c>
      <c r="L9" s="8">
        <v>0</v>
      </c>
      <c r="M9" s="8">
        <f t="shared" si="2"/>
        <v>9351.6</v>
      </c>
      <c r="N9" s="102"/>
    </row>
    <row r="10" spans="1:14" ht="30" customHeight="1" x14ac:dyDescent="0.25">
      <c r="A10" s="24">
        <v>441</v>
      </c>
      <c r="B10" s="76" t="s">
        <v>114</v>
      </c>
      <c r="C10" s="33" t="s">
        <v>11</v>
      </c>
      <c r="D10" s="9"/>
      <c r="E10" s="8">
        <v>8891.85</v>
      </c>
      <c r="F10" s="8">
        <v>0</v>
      </c>
      <c r="G10" s="8">
        <v>1188.2</v>
      </c>
      <c r="H10" s="8">
        <v>0</v>
      </c>
      <c r="I10" s="8">
        <v>-0.15</v>
      </c>
      <c r="J10" s="8">
        <f t="shared" si="0"/>
        <v>1188.05</v>
      </c>
      <c r="K10" s="8">
        <f t="shared" si="1"/>
        <v>7703.8</v>
      </c>
      <c r="L10" s="8">
        <v>0</v>
      </c>
      <c r="M10" s="8">
        <f t="shared" si="2"/>
        <v>7703.8</v>
      </c>
      <c r="N10" s="103"/>
    </row>
    <row r="11" spans="1:14" ht="30" customHeight="1" x14ac:dyDescent="0.25">
      <c r="A11" s="24">
        <v>446</v>
      </c>
      <c r="B11" s="76" t="s">
        <v>115</v>
      </c>
      <c r="C11" s="33" t="s">
        <v>10</v>
      </c>
      <c r="D11" s="9"/>
      <c r="E11" s="8">
        <v>4769.25</v>
      </c>
      <c r="F11" s="8">
        <v>0</v>
      </c>
      <c r="G11" s="8">
        <v>385</v>
      </c>
      <c r="H11" s="8">
        <v>0</v>
      </c>
      <c r="I11" s="8">
        <v>0.05</v>
      </c>
      <c r="J11" s="8">
        <f t="shared" si="0"/>
        <v>385.05</v>
      </c>
      <c r="K11" s="8">
        <f t="shared" si="1"/>
        <v>4384.2</v>
      </c>
      <c r="L11" s="8">
        <v>0</v>
      </c>
      <c r="M11" s="8">
        <f t="shared" si="2"/>
        <v>4384.2</v>
      </c>
      <c r="N11" s="103"/>
    </row>
    <row r="12" spans="1:14" ht="30" customHeight="1" x14ac:dyDescent="0.25">
      <c r="A12" s="24">
        <v>449</v>
      </c>
      <c r="B12" s="76" t="s">
        <v>116</v>
      </c>
      <c r="C12" s="33" t="s">
        <v>10</v>
      </c>
      <c r="D12" s="9"/>
      <c r="E12" s="8">
        <v>4769.25</v>
      </c>
      <c r="F12" s="8">
        <v>0</v>
      </c>
      <c r="G12" s="8">
        <v>385</v>
      </c>
      <c r="H12" s="8">
        <v>0</v>
      </c>
      <c r="I12" s="8">
        <v>0.05</v>
      </c>
      <c r="J12" s="8">
        <f t="shared" si="0"/>
        <v>385.05</v>
      </c>
      <c r="K12" s="8">
        <f t="shared" si="1"/>
        <v>4384.2</v>
      </c>
      <c r="L12" s="8">
        <v>0</v>
      </c>
      <c r="M12" s="8">
        <f>+K12-L12</f>
        <v>4384.2</v>
      </c>
      <c r="N12" s="104"/>
    </row>
    <row r="13" spans="1:14" ht="30" customHeight="1" x14ac:dyDescent="0.25">
      <c r="A13" s="24">
        <v>448</v>
      </c>
      <c r="B13" s="76" t="s">
        <v>122</v>
      </c>
      <c r="C13" s="33" t="s">
        <v>10</v>
      </c>
      <c r="D13" s="9"/>
      <c r="E13" s="8">
        <v>4769.25</v>
      </c>
      <c r="F13" s="8">
        <v>0</v>
      </c>
      <c r="G13" s="8">
        <v>385</v>
      </c>
      <c r="H13" s="8">
        <v>0</v>
      </c>
      <c r="I13" s="8">
        <v>0.05</v>
      </c>
      <c r="J13" s="8">
        <f t="shared" si="0"/>
        <v>385.05</v>
      </c>
      <c r="K13" s="8">
        <f t="shared" si="1"/>
        <v>4384.2</v>
      </c>
      <c r="L13" s="8">
        <v>0</v>
      </c>
      <c r="M13" s="8">
        <f>+K13-L13</f>
        <v>4384.2</v>
      </c>
      <c r="N13" s="103"/>
    </row>
    <row r="14" spans="1:14" ht="30" customHeight="1" x14ac:dyDescent="0.25">
      <c r="A14" s="24">
        <v>444</v>
      </c>
      <c r="B14" s="76" t="s">
        <v>117</v>
      </c>
      <c r="C14" s="33" t="s">
        <v>10</v>
      </c>
      <c r="D14" s="9"/>
      <c r="E14" s="8">
        <v>4769.25</v>
      </c>
      <c r="F14" s="8">
        <v>0</v>
      </c>
      <c r="G14" s="8">
        <v>385</v>
      </c>
      <c r="H14" s="8">
        <v>0</v>
      </c>
      <c r="I14" s="8">
        <v>0.05</v>
      </c>
      <c r="J14" s="8">
        <f t="shared" si="0"/>
        <v>385.05</v>
      </c>
      <c r="K14" s="8">
        <f t="shared" si="1"/>
        <v>4384.2</v>
      </c>
      <c r="L14" s="8">
        <v>0</v>
      </c>
      <c r="M14" s="8">
        <f t="shared" si="2"/>
        <v>4384.2</v>
      </c>
      <c r="N14" s="103"/>
    </row>
    <row r="15" spans="1:14" ht="30" customHeight="1" x14ac:dyDescent="0.25">
      <c r="A15" s="24">
        <v>450</v>
      </c>
      <c r="B15" s="76" t="s">
        <v>118</v>
      </c>
      <c r="C15" s="33" t="s">
        <v>10</v>
      </c>
      <c r="D15" s="9"/>
      <c r="E15" s="8">
        <v>4769.25</v>
      </c>
      <c r="F15" s="8">
        <v>0</v>
      </c>
      <c r="G15" s="8">
        <v>385</v>
      </c>
      <c r="H15" s="8">
        <v>0</v>
      </c>
      <c r="I15" s="8">
        <v>0.05</v>
      </c>
      <c r="J15" s="8">
        <f t="shared" si="0"/>
        <v>385.05</v>
      </c>
      <c r="K15" s="8">
        <f t="shared" si="1"/>
        <v>4384.2</v>
      </c>
      <c r="L15" s="8">
        <v>0</v>
      </c>
      <c r="M15" s="8">
        <f t="shared" ref="M15:M29" si="3">+K15-L15</f>
        <v>4384.2</v>
      </c>
      <c r="N15" s="103"/>
    </row>
    <row r="16" spans="1:14" ht="30" customHeight="1" x14ac:dyDescent="0.25">
      <c r="A16" s="24">
        <v>445</v>
      </c>
      <c r="B16" s="76" t="s">
        <v>119</v>
      </c>
      <c r="C16" s="33" t="s">
        <v>10</v>
      </c>
      <c r="D16" s="9"/>
      <c r="E16" s="8">
        <v>4769.25</v>
      </c>
      <c r="F16" s="8">
        <v>0</v>
      </c>
      <c r="G16" s="8">
        <v>385</v>
      </c>
      <c r="H16" s="8">
        <v>0</v>
      </c>
      <c r="I16" s="8">
        <v>0.05</v>
      </c>
      <c r="J16" s="8">
        <f t="shared" si="0"/>
        <v>385.05</v>
      </c>
      <c r="K16" s="8">
        <f t="shared" si="1"/>
        <v>4384.2</v>
      </c>
      <c r="L16" s="8">
        <v>0</v>
      </c>
      <c r="M16" s="8">
        <f t="shared" si="3"/>
        <v>4384.2</v>
      </c>
      <c r="N16" s="103"/>
    </row>
    <row r="17" spans="1:14" ht="30" customHeight="1" x14ac:dyDescent="0.25">
      <c r="A17" s="24">
        <v>433</v>
      </c>
      <c r="B17" s="76" t="s">
        <v>103</v>
      </c>
      <c r="C17" s="33" t="s">
        <v>10</v>
      </c>
      <c r="D17" s="9"/>
      <c r="E17" s="8">
        <v>4769.25</v>
      </c>
      <c r="F17" s="8">
        <v>0</v>
      </c>
      <c r="G17" s="8">
        <v>385</v>
      </c>
      <c r="H17" s="8">
        <v>0</v>
      </c>
      <c r="I17" s="8">
        <v>0.05</v>
      </c>
      <c r="J17" s="8">
        <f t="shared" si="0"/>
        <v>385.05</v>
      </c>
      <c r="K17" s="8">
        <f t="shared" si="1"/>
        <v>4384.2</v>
      </c>
      <c r="L17" s="8">
        <v>0</v>
      </c>
      <c r="M17" s="8">
        <f t="shared" si="3"/>
        <v>4384.2</v>
      </c>
      <c r="N17" s="103"/>
    </row>
    <row r="18" spans="1:14" ht="30" customHeight="1" x14ac:dyDescent="0.25">
      <c r="A18" s="24">
        <v>396</v>
      </c>
      <c r="B18" s="48" t="s">
        <v>120</v>
      </c>
      <c r="C18" s="33" t="s">
        <v>10</v>
      </c>
      <c r="D18" s="9"/>
      <c r="E18" s="8">
        <v>4769.25</v>
      </c>
      <c r="F18" s="8">
        <v>0</v>
      </c>
      <c r="G18" s="8">
        <v>385</v>
      </c>
      <c r="H18" s="8">
        <v>0</v>
      </c>
      <c r="I18" s="8">
        <v>0.05</v>
      </c>
      <c r="J18" s="8">
        <f t="shared" si="0"/>
        <v>385.05</v>
      </c>
      <c r="K18" s="8">
        <f t="shared" si="1"/>
        <v>4384.2</v>
      </c>
      <c r="L18" s="8">
        <v>0</v>
      </c>
      <c r="M18" s="8">
        <f t="shared" si="3"/>
        <v>4384.2</v>
      </c>
      <c r="N18" s="105"/>
    </row>
    <row r="19" spans="1:14" ht="30" customHeight="1" thickBot="1" x14ac:dyDescent="0.3">
      <c r="A19" s="25">
        <v>447</v>
      </c>
      <c r="B19" s="49" t="s">
        <v>121</v>
      </c>
      <c r="C19" s="34" t="s">
        <v>10</v>
      </c>
      <c r="D19" s="46"/>
      <c r="E19" s="8">
        <v>4630.3500000000004</v>
      </c>
      <c r="F19" s="29">
        <v>0</v>
      </c>
      <c r="G19" s="8">
        <v>368.6</v>
      </c>
      <c r="H19" s="29">
        <v>0</v>
      </c>
      <c r="I19" s="8">
        <v>-0.05</v>
      </c>
      <c r="J19" s="29">
        <f t="shared" si="0"/>
        <v>368.55</v>
      </c>
      <c r="K19" s="29">
        <f t="shared" si="1"/>
        <v>4261.8</v>
      </c>
      <c r="L19" s="29">
        <v>0</v>
      </c>
      <c r="M19" s="29">
        <f t="shared" si="3"/>
        <v>4261.8</v>
      </c>
      <c r="N19" s="106"/>
    </row>
    <row r="20" spans="1:14" ht="26.1" customHeight="1" thickBot="1" x14ac:dyDescent="0.3">
      <c r="A20" s="30"/>
      <c r="B20" s="32"/>
      <c r="C20" s="32"/>
      <c r="D20" s="47" t="s">
        <v>4</v>
      </c>
      <c r="E20" s="58">
        <f t="shared" ref="E20:M20" si="4">SUM(E7:E19)</f>
        <v>98058.3</v>
      </c>
      <c r="F20" s="58">
        <f t="shared" si="4"/>
        <v>0</v>
      </c>
      <c r="G20" s="58">
        <f t="shared" si="4"/>
        <v>12713.35</v>
      </c>
      <c r="H20" s="58">
        <f t="shared" si="4"/>
        <v>0</v>
      </c>
      <c r="I20" s="58">
        <f t="shared" si="4"/>
        <v>0.35</v>
      </c>
      <c r="J20" s="58">
        <f t="shared" si="4"/>
        <v>12713.699999999992</v>
      </c>
      <c r="K20" s="58">
        <f t="shared" si="4"/>
        <v>85344.599999999991</v>
      </c>
      <c r="L20" s="58">
        <f t="shared" si="4"/>
        <v>0</v>
      </c>
      <c r="M20" s="59">
        <f t="shared" si="4"/>
        <v>85344.599999999991</v>
      </c>
    </row>
    <row r="21" spans="1:14" ht="26.1" customHeight="1" x14ac:dyDescent="0.25">
      <c r="A21" s="30"/>
      <c r="B21" s="32"/>
      <c r="C21" s="32"/>
      <c r="D21" s="30"/>
      <c r="E21" s="31"/>
      <c r="F21" s="31"/>
      <c r="G21" s="31"/>
      <c r="H21" s="31"/>
      <c r="I21" s="31"/>
      <c r="J21" s="31"/>
      <c r="K21" s="31"/>
      <c r="L21" s="31"/>
      <c r="M21" s="31"/>
    </row>
    <row r="22" spans="1:14" ht="26.1" customHeight="1" x14ac:dyDescent="0.25">
      <c r="A22" s="30"/>
      <c r="B22" s="32"/>
      <c r="C22" s="32"/>
      <c r="D22" s="30"/>
      <c r="E22" s="31"/>
      <c r="F22" s="31"/>
      <c r="G22" s="31"/>
      <c r="H22" s="31"/>
      <c r="I22" s="31"/>
      <c r="J22" s="31"/>
      <c r="K22" s="31"/>
      <c r="L22" s="31"/>
      <c r="M22" s="31"/>
    </row>
    <row r="23" spans="1:14" ht="26.1" customHeight="1" x14ac:dyDescent="0.25">
      <c r="A23" s="30"/>
      <c r="B23" s="32"/>
      <c r="C23" s="32"/>
      <c r="D23" s="30"/>
      <c r="E23" s="31"/>
      <c r="F23" s="31"/>
      <c r="G23" s="31"/>
      <c r="H23" s="31"/>
      <c r="I23" s="31"/>
      <c r="J23" s="31"/>
      <c r="K23" s="31"/>
      <c r="L23" s="31"/>
      <c r="M23" s="31"/>
    </row>
    <row r="24" spans="1:14" x14ac:dyDescent="0.25">
      <c r="A24" s="131" t="s">
        <v>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12.75" customHeight="1" thickBot="1" x14ac:dyDescent="0.3">
      <c r="A25" s="132" t="str">
        <f>A4</f>
        <v>NOMINA DEL 01 DE SEPTIEMBRE DE 2022 AL 15 DE SEPTIEMBRE  DE 2022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5" customHeight="1" x14ac:dyDescent="0.25">
      <c r="A26" s="133" t="s">
        <v>1</v>
      </c>
      <c r="B26" s="135" t="s">
        <v>2</v>
      </c>
      <c r="C26" s="133" t="s">
        <v>3</v>
      </c>
      <c r="D26" s="137"/>
      <c r="E26" s="137" t="s">
        <v>7</v>
      </c>
      <c r="F26" s="137" t="s">
        <v>8</v>
      </c>
      <c r="G26" s="137" t="s">
        <v>9</v>
      </c>
      <c r="H26" s="133" t="s">
        <v>94</v>
      </c>
      <c r="I26" s="133" t="s">
        <v>101</v>
      </c>
      <c r="J26" s="133" t="s">
        <v>96</v>
      </c>
      <c r="K26" s="133" t="s">
        <v>97</v>
      </c>
      <c r="L26" s="133" t="s">
        <v>98</v>
      </c>
      <c r="M26" s="133" t="s">
        <v>99</v>
      </c>
      <c r="N26" s="139" t="s">
        <v>6</v>
      </c>
    </row>
    <row r="27" spans="1:14" ht="18" customHeight="1" thickBot="1" x14ac:dyDescent="0.3">
      <c r="A27" s="134"/>
      <c r="B27" s="136"/>
      <c r="C27" s="134"/>
      <c r="D27" s="138"/>
      <c r="E27" s="138"/>
      <c r="F27" s="138"/>
      <c r="G27" s="138"/>
      <c r="H27" s="134"/>
      <c r="I27" s="134"/>
      <c r="J27" s="134"/>
      <c r="K27" s="134"/>
      <c r="L27" s="134"/>
      <c r="M27" s="134"/>
      <c r="N27" s="140"/>
    </row>
    <row r="28" spans="1:14" ht="35.1" customHeight="1" x14ac:dyDescent="0.25">
      <c r="A28" s="86">
        <v>261</v>
      </c>
      <c r="B28" s="87" t="s">
        <v>13</v>
      </c>
      <c r="C28" s="88" t="s">
        <v>14</v>
      </c>
      <c r="D28" s="89"/>
      <c r="E28" s="72">
        <v>5494.95</v>
      </c>
      <c r="F28" s="72">
        <v>158.13</v>
      </c>
      <c r="G28" s="72">
        <v>501.11</v>
      </c>
      <c r="H28" s="72">
        <v>0</v>
      </c>
      <c r="I28" s="72">
        <v>0.11</v>
      </c>
      <c r="J28" s="72">
        <f>F28+I28+G28+H28</f>
        <v>659.35</v>
      </c>
      <c r="K28" s="72">
        <f>E28-J28</f>
        <v>4835.5999999999995</v>
      </c>
      <c r="L28" s="72">
        <f>K28*0.01</f>
        <v>48.355999999999995</v>
      </c>
      <c r="M28" s="72">
        <f>+K28-L28</f>
        <v>4787.2439999999997</v>
      </c>
      <c r="N28" s="107"/>
    </row>
    <row r="29" spans="1:14" ht="35.1" customHeight="1" x14ac:dyDescent="0.25">
      <c r="A29" s="24">
        <v>35</v>
      </c>
      <c r="B29" s="51" t="s">
        <v>15</v>
      </c>
      <c r="C29" s="35" t="s">
        <v>14</v>
      </c>
      <c r="D29" s="10"/>
      <c r="E29" s="8">
        <v>4762.3500000000004</v>
      </c>
      <c r="F29" s="8">
        <v>134.75</v>
      </c>
      <c r="G29" s="8">
        <v>383.89</v>
      </c>
      <c r="H29" s="8">
        <v>0</v>
      </c>
      <c r="I29" s="8">
        <v>-0.09</v>
      </c>
      <c r="J29" s="72">
        <f t="shared" ref="J29:J33" si="5">F29+I29+G29+H29</f>
        <v>518.54999999999995</v>
      </c>
      <c r="K29" s="72">
        <f t="shared" ref="K29:K33" si="6">E29-J29</f>
        <v>4243.8</v>
      </c>
      <c r="L29" s="72">
        <f t="shared" ref="L29:L33" si="7">K29*0.01</f>
        <v>42.438000000000002</v>
      </c>
      <c r="M29" s="8">
        <f t="shared" si="3"/>
        <v>4201.3620000000001</v>
      </c>
      <c r="N29" s="108"/>
    </row>
    <row r="30" spans="1:14" ht="35.1" customHeight="1" x14ac:dyDescent="0.25">
      <c r="A30" s="24">
        <v>11</v>
      </c>
      <c r="B30" s="51" t="s">
        <v>16</v>
      </c>
      <c r="C30" s="35" t="s">
        <v>17</v>
      </c>
      <c r="D30" s="9"/>
      <c r="E30" s="8">
        <v>4714.95</v>
      </c>
      <c r="F30" s="8">
        <v>133.21</v>
      </c>
      <c r="G30" s="8">
        <v>377.8</v>
      </c>
      <c r="H30" s="8">
        <v>0</v>
      </c>
      <c r="I30" s="8">
        <v>-0.06</v>
      </c>
      <c r="J30" s="72">
        <f>F30+I30+G30+H30</f>
        <v>510.95000000000005</v>
      </c>
      <c r="K30" s="72">
        <f t="shared" si="6"/>
        <v>4204</v>
      </c>
      <c r="L30" s="72">
        <f t="shared" si="7"/>
        <v>42.04</v>
      </c>
      <c r="M30" s="8">
        <f t="shared" ref="M30:M31" si="8">+K30-L30</f>
        <v>4161.96</v>
      </c>
      <c r="N30" s="101"/>
    </row>
    <row r="31" spans="1:14" ht="35.1" customHeight="1" x14ac:dyDescent="0.25">
      <c r="A31" s="24">
        <v>418</v>
      </c>
      <c r="B31" s="51" t="s">
        <v>18</v>
      </c>
      <c r="C31" s="35" t="s">
        <v>14</v>
      </c>
      <c r="D31" s="9"/>
      <c r="E31" s="8">
        <v>3927.75</v>
      </c>
      <c r="F31" s="8">
        <v>108.11</v>
      </c>
      <c r="G31" s="8">
        <v>292.14999999999998</v>
      </c>
      <c r="H31" s="8">
        <v>0</v>
      </c>
      <c r="I31" s="8">
        <v>-0.11</v>
      </c>
      <c r="J31" s="72">
        <f t="shared" si="5"/>
        <v>400.15</v>
      </c>
      <c r="K31" s="72">
        <f t="shared" si="6"/>
        <v>3527.6</v>
      </c>
      <c r="L31" s="72">
        <f t="shared" si="7"/>
        <v>35.276000000000003</v>
      </c>
      <c r="M31" s="8">
        <f t="shared" si="8"/>
        <v>3492.3240000000001</v>
      </c>
      <c r="N31" s="101"/>
    </row>
    <row r="32" spans="1:14" ht="35.1" customHeight="1" x14ac:dyDescent="0.25">
      <c r="A32" s="24">
        <v>33</v>
      </c>
      <c r="B32" s="51" t="s">
        <v>21</v>
      </c>
      <c r="C32" s="35" t="s">
        <v>22</v>
      </c>
      <c r="D32" s="9"/>
      <c r="E32" s="8">
        <v>5550</v>
      </c>
      <c r="F32" s="8">
        <v>159.88999999999999</v>
      </c>
      <c r="G32" s="11">
        <v>510.59</v>
      </c>
      <c r="H32" s="11">
        <v>0</v>
      </c>
      <c r="I32" s="11">
        <v>0.12</v>
      </c>
      <c r="J32" s="72">
        <f t="shared" si="5"/>
        <v>670.59999999999991</v>
      </c>
      <c r="K32" s="72">
        <f t="shared" si="6"/>
        <v>4879.3999999999996</v>
      </c>
      <c r="L32" s="72">
        <v>0</v>
      </c>
      <c r="M32" s="8">
        <f>+K32-L32</f>
        <v>4879.3999999999996</v>
      </c>
      <c r="N32" s="101"/>
    </row>
    <row r="33" spans="1:14" ht="35.1" customHeight="1" thickBot="1" x14ac:dyDescent="0.3">
      <c r="A33" s="24">
        <v>25</v>
      </c>
      <c r="B33" s="52" t="s">
        <v>54</v>
      </c>
      <c r="C33" s="35" t="s">
        <v>55</v>
      </c>
      <c r="D33" s="19"/>
      <c r="E33" s="20">
        <v>3548.1</v>
      </c>
      <c r="F33" s="20">
        <v>96.97</v>
      </c>
      <c r="G33" s="20">
        <v>143.47</v>
      </c>
      <c r="H33" s="20">
        <v>0</v>
      </c>
      <c r="I33" s="20">
        <v>0.06</v>
      </c>
      <c r="J33" s="72">
        <f t="shared" si="5"/>
        <v>240.5</v>
      </c>
      <c r="K33" s="72">
        <f t="shared" si="6"/>
        <v>3307.6</v>
      </c>
      <c r="L33" s="72">
        <f t="shared" si="7"/>
        <v>33.076000000000001</v>
      </c>
      <c r="M33" s="20">
        <f>+K33-L33</f>
        <v>3274.5239999999999</v>
      </c>
      <c r="N33" s="101"/>
    </row>
    <row r="34" spans="1:14" ht="30" customHeight="1" thickBot="1" x14ac:dyDescent="0.3">
      <c r="A34" s="2"/>
      <c r="B34" s="2"/>
      <c r="C34" s="2"/>
      <c r="D34" s="1" t="s">
        <v>4</v>
      </c>
      <c r="E34" s="57">
        <f t="shared" ref="E34:M34" si="9">SUM(E28:E33)</f>
        <v>27998.1</v>
      </c>
      <c r="F34" s="58">
        <f t="shared" si="9"/>
        <v>791.06000000000006</v>
      </c>
      <c r="G34" s="58">
        <f t="shared" si="9"/>
        <v>2209.0099999999998</v>
      </c>
      <c r="H34" s="58">
        <f t="shared" si="9"/>
        <v>0</v>
      </c>
      <c r="I34" s="58">
        <f t="shared" si="9"/>
        <v>0.03</v>
      </c>
      <c r="J34" s="58">
        <f t="shared" si="9"/>
        <v>3000.1</v>
      </c>
      <c r="K34" s="58">
        <f t="shared" si="9"/>
        <v>24998</v>
      </c>
      <c r="L34" s="58">
        <f t="shared" si="9"/>
        <v>201.18600000000001</v>
      </c>
      <c r="M34" s="59">
        <f t="shared" si="9"/>
        <v>24796.814000000002</v>
      </c>
      <c r="N34" s="109"/>
    </row>
    <row r="35" spans="1:14" x14ac:dyDescent="0.25">
      <c r="A35" s="2"/>
      <c r="B35" s="2"/>
      <c r="C35" s="2"/>
      <c r="D35" s="1"/>
      <c r="E35" s="4"/>
      <c r="F35" s="4"/>
      <c r="G35" s="4"/>
      <c r="H35" s="4"/>
      <c r="I35" s="4"/>
      <c r="J35" s="4"/>
      <c r="K35" s="4"/>
      <c r="L35" s="4"/>
      <c r="M35" s="4"/>
      <c r="N35" s="109"/>
    </row>
    <row r="36" spans="1:14" ht="32.25" customHeight="1" x14ac:dyDescent="0.25">
      <c r="A36" s="2"/>
      <c r="B36" s="2"/>
      <c r="C36" s="2"/>
      <c r="D36" s="1"/>
      <c r="E36" s="4"/>
      <c r="F36" s="4"/>
      <c r="G36" s="4"/>
      <c r="H36" s="4"/>
      <c r="I36" s="4"/>
      <c r="J36" s="4"/>
      <c r="K36" s="4"/>
      <c r="L36" s="4"/>
      <c r="M36" s="4"/>
      <c r="N36" s="109"/>
    </row>
    <row r="37" spans="1:14" x14ac:dyDescent="0.25">
      <c r="A37" s="2"/>
      <c r="B37" s="2"/>
      <c r="C37" s="2"/>
      <c r="D37" s="1"/>
      <c r="E37" s="4"/>
      <c r="F37" s="4"/>
      <c r="G37" s="4"/>
      <c r="H37" s="4"/>
      <c r="I37" s="4"/>
      <c r="J37" s="4"/>
      <c r="K37" s="4"/>
      <c r="L37" s="4"/>
      <c r="M37" s="4"/>
      <c r="N37" s="109"/>
    </row>
    <row r="38" spans="1:14" x14ac:dyDescent="0.25">
      <c r="A38" s="2"/>
      <c r="B38" s="2"/>
      <c r="C38" s="2"/>
      <c r="D38" s="1"/>
      <c r="E38" s="4"/>
      <c r="F38" s="4"/>
      <c r="G38" s="4"/>
      <c r="H38" s="4"/>
      <c r="I38" s="4"/>
      <c r="J38" s="4"/>
      <c r="K38" s="4"/>
      <c r="L38" s="4"/>
      <c r="M38" s="4"/>
      <c r="N38" s="109"/>
    </row>
    <row r="39" spans="1:14" x14ac:dyDescent="0.25">
      <c r="A39" s="2"/>
      <c r="B39" s="2"/>
      <c r="C39" s="2"/>
      <c r="D39" s="1"/>
      <c r="E39" s="4"/>
      <c r="F39" s="4"/>
      <c r="G39" s="4"/>
      <c r="H39" s="4"/>
      <c r="I39" s="4"/>
      <c r="J39" s="4"/>
      <c r="K39" s="4"/>
      <c r="L39" s="4"/>
      <c r="M39" s="4"/>
      <c r="N39" s="109"/>
    </row>
    <row r="40" spans="1:14" x14ac:dyDescent="0.25">
      <c r="A40" s="2"/>
      <c r="B40" s="2"/>
      <c r="C40" s="2"/>
      <c r="D40" s="1"/>
      <c r="E40" s="4"/>
      <c r="F40" s="4"/>
      <c r="G40" s="4"/>
      <c r="H40" s="4"/>
      <c r="I40" s="4"/>
      <c r="J40" s="4"/>
      <c r="K40" s="4"/>
      <c r="L40" s="4"/>
      <c r="M40" s="4"/>
      <c r="N40" s="109"/>
    </row>
    <row r="41" spans="1:14" x14ac:dyDescent="0.25">
      <c r="A41" s="2"/>
      <c r="B41" s="2"/>
      <c r="C41" s="2"/>
      <c r="D41" s="1"/>
      <c r="E41" s="4"/>
      <c r="F41" s="4"/>
      <c r="G41" s="4"/>
      <c r="H41" s="4"/>
      <c r="I41" s="4"/>
      <c r="J41" s="4"/>
      <c r="K41" s="4"/>
      <c r="L41" s="4"/>
      <c r="M41" s="4"/>
      <c r="N41" s="109"/>
    </row>
    <row r="42" spans="1:14" x14ac:dyDescent="0.25">
      <c r="A42" s="2"/>
      <c r="B42" s="2"/>
      <c r="C42" s="2"/>
      <c r="D42" s="1"/>
      <c r="E42" s="4"/>
      <c r="F42" s="4"/>
      <c r="G42" s="4"/>
      <c r="H42" s="4"/>
      <c r="I42" s="4"/>
      <c r="J42" s="4"/>
      <c r="K42" s="4"/>
      <c r="L42" s="4"/>
      <c r="M42" s="4"/>
      <c r="N42" s="109"/>
    </row>
    <row r="43" spans="1:14" x14ac:dyDescent="0.25">
      <c r="A43" s="2"/>
      <c r="B43" s="2"/>
      <c r="C43" s="2"/>
      <c r="D43" s="1"/>
      <c r="E43" s="4"/>
      <c r="F43" s="4"/>
      <c r="G43" s="4"/>
      <c r="H43" s="4"/>
      <c r="I43" s="4"/>
      <c r="J43" s="4"/>
      <c r="K43" s="4"/>
      <c r="L43" s="4"/>
      <c r="M43" s="4"/>
      <c r="N43" s="109"/>
    </row>
    <row r="44" spans="1:14" x14ac:dyDescent="0.25">
      <c r="A44" s="2"/>
      <c r="B44" s="2"/>
      <c r="C44" s="2"/>
      <c r="D44" s="1"/>
      <c r="E44" s="4"/>
      <c r="F44" s="4"/>
      <c r="G44" s="4"/>
      <c r="H44" s="4"/>
      <c r="I44" s="4"/>
      <c r="J44" s="4"/>
      <c r="K44" s="4"/>
      <c r="L44" s="4"/>
      <c r="M44" s="4"/>
      <c r="N44" s="109"/>
    </row>
    <row r="45" spans="1:14" x14ac:dyDescent="0.25">
      <c r="A45" s="131" t="s">
        <v>0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 ht="15.75" thickBot="1" x14ac:dyDescent="0.3">
      <c r="A46" s="131" t="str">
        <f>A4</f>
        <v>NOMINA DEL 01 DE SEPTIEMBRE DE 2022 AL 15 DE SEPTIEMBRE  DE 2022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 ht="15" customHeight="1" x14ac:dyDescent="0.25">
      <c r="A47" s="133" t="s">
        <v>1</v>
      </c>
      <c r="B47" s="135" t="s">
        <v>2</v>
      </c>
      <c r="C47" s="133" t="s">
        <v>3</v>
      </c>
      <c r="D47" s="137"/>
      <c r="E47" s="137" t="s">
        <v>7</v>
      </c>
      <c r="F47" s="137" t="s">
        <v>8</v>
      </c>
      <c r="G47" s="137" t="s">
        <v>9</v>
      </c>
      <c r="H47" s="133" t="s">
        <v>94</v>
      </c>
      <c r="I47" s="133" t="s">
        <v>100</v>
      </c>
      <c r="J47" s="133" t="s">
        <v>96</v>
      </c>
      <c r="K47" s="133" t="s">
        <v>97</v>
      </c>
      <c r="L47" s="133" t="s">
        <v>98</v>
      </c>
      <c r="M47" s="133" t="s">
        <v>99</v>
      </c>
      <c r="N47" s="139" t="s">
        <v>6</v>
      </c>
    </row>
    <row r="48" spans="1:14" x14ac:dyDescent="0.25">
      <c r="A48" s="141"/>
      <c r="B48" s="142"/>
      <c r="C48" s="141"/>
      <c r="D48" s="143"/>
      <c r="E48" s="143"/>
      <c r="F48" s="143"/>
      <c r="G48" s="143"/>
      <c r="H48" s="141"/>
      <c r="I48" s="141"/>
      <c r="J48" s="141"/>
      <c r="K48" s="141"/>
      <c r="L48" s="141"/>
      <c r="M48" s="141"/>
      <c r="N48" s="145"/>
    </row>
    <row r="49" spans="1:14" ht="15.75" thickBot="1" x14ac:dyDescent="0.3">
      <c r="A49" s="141"/>
      <c r="B49" s="142"/>
      <c r="C49" s="141"/>
      <c r="D49" s="143"/>
      <c r="E49" s="143"/>
      <c r="F49" s="143"/>
      <c r="G49" s="143"/>
      <c r="H49" s="141"/>
      <c r="I49" s="141"/>
      <c r="J49" s="141"/>
      <c r="K49" s="141"/>
      <c r="L49" s="141"/>
      <c r="M49" s="141"/>
      <c r="N49" s="145"/>
    </row>
    <row r="50" spans="1:14" ht="30" customHeight="1" x14ac:dyDescent="0.25">
      <c r="A50" s="23">
        <v>357</v>
      </c>
      <c r="B50" s="43" t="s">
        <v>34</v>
      </c>
      <c r="C50" s="81" t="s">
        <v>35</v>
      </c>
      <c r="D50" s="7"/>
      <c r="E50" s="126">
        <v>4278.45</v>
      </c>
      <c r="F50" s="127">
        <v>119.29</v>
      </c>
      <c r="G50" s="127">
        <v>330.31</v>
      </c>
      <c r="H50" s="63">
        <v>0</v>
      </c>
      <c r="I50" s="63">
        <v>-0.15</v>
      </c>
      <c r="J50" s="12">
        <f>F50+G50+H50+I50</f>
        <v>449.45000000000005</v>
      </c>
      <c r="K50" s="12">
        <f t="shared" ref="K50:K55" si="10">E50-J50</f>
        <v>3829</v>
      </c>
      <c r="L50" s="12">
        <f>K50*0.01</f>
        <v>38.29</v>
      </c>
      <c r="M50" s="12">
        <f t="shared" ref="M50:M54" si="11">+K50-L50</f>
        <v>3790.71</v>
      </c>
      <c r="N50" s="111"/>
    </row>
    <row r="51" spans="1:14" ht="30" customHeight="1" x14ac:dyDescent="0.25">
      <c r="A51" s="24">
        <v>406</v>
      </c>
      <c r="B51" s="37" t="s">
        <v>36</v>
      </c>
      <c r="C51" s="36" t="s">
        <v>37</v>
      </c>
      <c r="D51" s="15"/>
      <c r="E51" s="8">
        <v>3513.9</v>
      </c>
      <c r="F51" s="8">
        <v>96.02</v>
      </c>
      <c r="G51" s="8">
        <v>139.75</v>
      </c>
      <c r="H51" s="8">
        <v>0</v>
      </c>
      <c r="I51" s="8">
        <v>-7.0000000000000007E-2</v>
      </c>
      <c r="J51" s="8">
        <f t="shared" ref="J51:J54" si="12">F51+G51+H51+I51</f>
        <v>235.7</v>
      </c>
      <c r="K51" s="8">
        <f t="shared" si="10"/>
        <v>3278.2000000000003</v>
      </c>
      <c r="L51" s="8">
        <f>K51*0.01</f>
        <v>32.782000000000004</v>
      </c>
      <c r="M51" s="8">
        <f t="shared" si="11"/>
        <v>3245.4180000000001</v>
      </c>
      <c r="N51" s="110"/>
    </row>
    <row r="52" spans="1:14" ht="30" customHeight="1" x14ac:dyDescent="0.25">
      <c r="A52" s="24">
        <v>291</v>
      </c>
      <c r="B52" s="38" t="s">
        <v>40</v>
      </c>
      <c r="C52" s="36" t="s">
        <v>41</v>
      </c>
      <c r="D52" s="15"/>
      <c r="E52" s="8">
        <v>4969.6499999999996</v>
      </c>
      <c r="F52" s="8">
        <v>141.19999999999999</v>
      </c>
      <c r="G52" s="8">
        <v>417.06</v>
      </c>
      <c r="H52" s="8">
        <v>0</v>
      </c>
      <c r="I52" s="8">
        <v>-0.01</v>
      </c>
      <c r="J52" s="8">
        <f t="shared" si="12"/>
        <v>558.25</v>
      </c>
      <c r="K52" s="8">
        <f t="shared" si="10"/>
        <v>4411.3999999999996</v>
      </c>
      <c r="L52" s="8">
        <f t="shared" ref="L52:L53" si="13">K52*0.01</f>
        <v>44.113999999999997</v>
      </c>
      <c r="M52" s="8">
        <f t="shared" si="11"/>
        <v>4367.2860000000001</v>
      </c>
      <c r="N52" s="110"/>
    </row>
    <row r="53" spans="1:14" ht="30" customHeight="1" x14ac:dyDescent="0.25">
      <c r="A53" s="24">
        <v>280</v>
      </c>
      <c r="B53" s="37" t="s">
        <v>42</v>
      </c>
      <c r="C53" s="36" t="s">
        <v>43</v>
      </c>
      <c r="D53" s="15"/>
      <c r="E53" s="8">
        <v>4098</v>
      </c>
      <c r="F53" s="8">
        <v>113.52</v>
      </c>
      <c r="G53" s="8">
        <v>310.68</v>
      </c>
      <c r="H53" s="8">
        <v>0</v>
      </c>
      <c r="I53" s="8">
        <v>0</v>
      </c>
      <c r="J53" s="72">
        <f t="shared" si="12"/>
        <v>424.2</v>
      </c>
      <c r="K53" s="8">
        <f t="shared" si="10"/>
        <v>3673.8</v>
      </c>
      <c r="L53" s="8">
        <f t="shared" si="13"/>
        <v>36.738</v>
      </c>
      <c r="M53" s="8">
        <f t="shared" si="11"/>
        <v>3637.0620000000004</v>
      </c>
      <c r="N53" s="74"/>
    </row>
    <row r="54" spans="1:14" ht="30" customHeight="1" x14ac:dyDescent="0.25">
      <c r="A54" s="24">
        <v>29</v>
      </c>
      <c r="B54" s="37" t="s">
        <v>44</v>
      </c>
      <c r="C54" s="36" t="s">
        <v>45</v>
      </c>
      <c r="D54" s="15"/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f t="shared" si="12"/>
        <v>0</v>
      </c>
      <c r="K54" s="8">
        <f t="shared" si="10"/>
        <v>0</v>
      </c>
      <c r="L54" s="8">
        <v>0</v>
      </c>
      <c r="M54" s="8">
        <f t="shared" si="11"/>
        <v>0</v>
      </c>
      <c r="N54" s="129" t="s">
        <v>132</v>
      </c>
    </row>
    <row r="55" spans="1:14" ht="29.25" customHeight="1" thickBot="1" x14ac:dyDescent="0.3">
      <c r="A55" s="25">
        <v>429</v>
      </c>
      <c r="B55" s="61" t="s">
        <v>76</v>
      </c>
      <c r="C55" s="40" t="s">
        <v>128</v>
      </c>
      <c r="D55" s="13"/>
      <c r="E55" s="14">
        <v>4189.95</v>
      </c>
      <c r="F55" s="14">
        <v>116.47</v>
      </c>
      <c r="G55" s="14">
        <v>320.68</v>
      </c>
      <c r="H55" s="14">
        <v>0</v>
      </c>
      <c r="I55" s="14">
        <v>0</v>
      </c>
      <c r="J55" s="21">
        <f>F55+G55+H55+I55</f>
        <v>437.15</v>
      </c>
      <c r="K55" s="14">
        <f t="shared" si="10"/>
        <v>3752.7999999999997</v>
      </c>
      <c r="L55" s="14">
        <f t="shared" ref="L55" si="14">K55*0.01</f>
        <v>37.527999999999999</v>
      </c>
      <c r="M55" s="14">
        <f>+K55-L55</f>
        <v>3715.2719999999999</v>
      </c>
      <c r="N55" s="114"/>
    </row>
    <row r="56" spans="1:14" ht="32.25" customHeight="1" thickBot="1" x14ac:dyDescent="0.3">
      <c r="D56" s="45" t="s">
        <v>4</v>
      </c>
      <c r="E56" s="78">
        <f t="shared" ref="E56:M56" si="15">SUM(E50:E55)</f>
        <v>21049.95</v>
      </c>
      <c r="F56" s="85">
        <f>SUM(F50:F55)</f>
        <v>586.5</v>
      </c>
      <c r="G56" s="85">
        <f t="shared" si="15"/>
        <v>1518.48</v>
      </c>
      <c r="H56" s="85">
        <f t="shared" si="15"/>
        <v>0</v>
      </c>
      <c r="I56" s="85">
        <f t="shared" si="15"/>
        <v>-0.23</v>
      </c>
      <c r="J56" s="85">
        <f t="shared" si="15"/>
        <v>2104.75</v>
      </c>
      <c r="K56" s="85">
        <f>SUM(K50:K55)</f>
        <v>18945.2</v>
      </c>
      <c r="L56" s="85">
        <f t="shared" si="15"/>
        <v>189.452</v>
      </c>
      <c r="M56" s="80">
        <f t="shared" si="15"/>
        <v>18755.748</v>
      </c>
    </row>
    <row r="57" spans="1:14" x14ac:dyDescent="0.25">
      <c r="B57" s="2"/>
      <c r="C57" s="2"/>
      <c r="D57" s="1"/>
      <c r="E57" s="4"/>
      <c r="F57" s="4"/>
      <c r="G57" s="4"/>
      <c r="H57" s="4"/>
      <c r="I57" s="4"/>
      <c r="J57" s="4"/>
      <c r="K57" s="4"/>
      <c r="L57" s="4"/>
      <c r="M57" s="4"/>
    </row>
    <row r="58" spans="1:14" x14ac:dyDescent="0.25">
      <c r="B58" s="2"/>
      <c r="C58" s="2"/>
      <c r="D58" s="1"/>
      <c r="E58" s="4"/>
      <c r="F58" s="4"/>
      <c r="G58" s="4"/>
      <c r="H58" s="4"/>
      <c r="I58" s="4"/>
      <c r="J58" s="4"/>
      <c r="K58" s="4"/>
      <c r="L58" s="4"/>
      <c r="M58" s="4"/>
    </row>
    <row r="59" spans="1:14" x14ac:dyDescent="0.25">
      <c r="B59" s="2"/>
      <c r="C59" s="2"/>
      <c r="D59" s="1"/>
      <c r="E59" s="4"/>
      <c r="F59" s="4"/>
      <c r="G59" s="4"/>
      <c r="H59" s="4"/>
      <c r="I59" s="4"/>
      <c r="J59" s="4"/>
      <c r="K59" s="4"/>
      <c r="L59" s="4"/>
      <c r="M59" s="4"/>
    </row>
    <row r="60" spans="1:14" x14ac:dyDescent="0.25">
      <c r="B60" s="2"/>
      <c r="C60" s="2"/>
      <c r="D60" s="1"/>
      <c r="E60" s="4"/>
      <c r="I60" s="4"/>
      <c r="L60" s="4"/>
      <c r="M60" s="4"/>
    </row>
    <row r="61" spans="1:14" x14ac:dyDescent="0.25">
      <c r="B61" s="2"/>
      <c r="C61" s="2"/>
      <c r="D61" s="1"/>
      <c r="E61" s="4"/>
      <c r="I61" s="4"/>
      <c r="L61" s="4"/>
      <c r="M61" s="4"/>
    </row>
    <row r="62" spans="1:14" x14ac:dyDescent="0.25">
      <c r="B62" s="2"/>
      <c r="C62" s="2"/>
      <c r="D62" s="1"/>
      <c r="E62" s="4"/>
      <c r="F62" s="4"/>
      <c r="J62" s="4"/>
      <c r="K62" s="4"/>
      <c r="L62" s="4"/>
      <c r="M62" s="4"/>
    </row>
    <row r="63" spans="1:14" x14ac:dyDescent="0.25">
      <c r="B63" s="2"/>
      <c r="C63" s="2"/>
      <c r="D63" s="1"/>
      <c r="E63" s="4"/>
      <c r="F63" s="4"/>
      <c r="G63" s="4"/>
      <c r="H63" s="4"/>
      <c r="I63" s="4"/>
      <c r="J63" s="4"/>
      <c r="K63" s="4"/>
      <c r="L63" s="4"/>
      <c r="M63" s="4"/>
    </row>
    <row r="64" spans="1:14" x14ac:dyDescent="0.25">
      <c r="B64" s="2"/>
      <c r="C64" s="2"/>
      <c r="D64" s="1"/>
      <c r="E64" s="4"/>
      <c r="F64" s="4"/>
      <c r="G64" s="4"/>
      <c r="H64" s="4"/>
      <c r="I64" s="4"/>
      <c r="J64" s="4"/>
      <c r="K64" s="4"/>
      <c r="L64" s="4"/>
      <c r="M64" s="4"/>
    </row>
    <row r="65" spans="1:14" x14ac:dyDescent="0.25">
      <c r="B65" s="2"/>
      <c r="C65" s="2"/>
      <c r="D65" s="1"/>
      <c r="E65" s="4"/>
      <c r="F65" s="4"/>
      <c r="G65" s="4"/>
      <c r="H65" s="4"/>
      <c r="I65" s="4"/>
      <c r="J65" s="4"/>
      <c r="K65" s="4"/>
      <c r="L65" s="4"/>
      <c r="M65" s="4"/>
    </row>
    <row r="66" spans="1:14" ht="45" customHeight="1" x14ac:dyDescent="0.25">
      <c r="B66" s="2"/>
      <c r="C66" s="2"/>
      <c r="D66" s="1"/>
      <c r="E66" s="4"/>
      <c r="F66" s="4"/>
      <c r="G66" s="4"/>
      <c r="H66" s="4"/>
      <c r="I66" s="4"/>
      <c r="J66" s="4"/>
      <c r="K66" s="4"/>
      <c r="L66" s="4"/>
      <c r="M66" s="4"/>
    </row>
    <row r="67" spans="1:14" x14ac:dyDescent="0.25">
      <c r="B67" s="2"/>
      <c r="C67" s="2"/>
      <c r="D67" s="1"/>
      <c r="E67" s="4"/>
      <c r="F67" s="4"/>
      <c r="G67" s="4"/>
      <c r="H67" s="4"/>
      <c r="I67" s="4"/>
      <c r="J67" s="4"/>
      <c r="K67" s="4"/>
      <c r="L67" s="4"/>
      <c r="M67" s="4"/>
    </row>
    <row r="68" spans="1:14" x14ac:dyDescent="0.25">
      <c r="B68" s="2"/>
      <c r="C68" s="2"/>
      <c r="D68" s="1"/>
      <c r="E68" s="4"/>
      <c r="F68" s="4"/>
      <c r="G68" s="4"/>
      <c r="H68" s="4"/>
      <c r="I68" s="4"/>
      <c r="J68" s="4"/>
      <c r="K68" s="4"/>
      <c r="L68" s="4"/>
      <c r="M68" s="4"/>
    </row>
    <row r="69" spans="1:14" x14ac:dyDescent="0.25">
      <c r="B69" s="2"/>
      <c r="C69" s="2"/>
      <c r="D69" s="1"/>
      <c r="E69" s="4"/>
      <c r="F69" s="4"/>
      <c r="G69" s="4"/>
      <c r="H69" s="4"/>
      <c r="I69" s="4"/>
      <c r="J69" s="4"/>
      <c r="K69" s="4"/>
      <c r="L69" s="4"/>
      <c r="M69" s="4"/>
    </row>
    <row r="70" spans="1:14" x14ac:dyDescent="0.25">
      <c r="B70" s="2"/>
      <c r="C70" s="2"/>
      <c r="D70" s="1"/>
      <c r="E70" s="4"/>
      <c r="F70" s="4"/>
      <c r="G70" s="4"/>
      <c r="H70" s="4"/>
      <c r="I70" s="4"/>
      <c r="J70" s="4"/>
      <c r="K70" s="4"/>
      <c r="L70" s="4"/>
      <c r="M70" s="4"/>
    </row>
    <row r="71" spans="1:14" x14ac:dyDescent="0.25">
      <c r="B71" s="2"/>
      <c r="C71" s="2"/>
      <c r="D71" s="1"/>
      <c r="E71" s="4"/>
      <c r="F71" s="4"/>
      <c r="G71" s="4"/>
      <c r="H71" s="4"/>
      <c r="I71" s="4"/>
      <c r="J71" s="4"/>
      <c r="K71" s="4"/>
      <c r="L71" s="4"/>
      <c r="M71" s="4"/>
    </row>
    <row r="72" spans="1:14" x14ac:dyDescent="0.25">
      <c r="A72" s="131" t="s">
        <v>0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</row>
    <row r="73" spans="1:14" ht="15.75" thickBot="1" x14ac:dyDescent="0.3">
      <c r="A73" s="131" t="str">
        <f>A4</f>
        <v>NOMINA DEL 01 DE SEPTIEMBRE DE 2022 AL 15 DE SEPTIEMBRE  DE 2022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</row>
    <row r="74" spans="1:14" ht="15" customHeight="1" x14ac:dyDescent="0.25">
      <c r="A74" s="133" t="s">
        <v>1</v>
      </c>
      <c r="B74" s="135" t="s">
        <v>2</v>
      </c>
      <c r="C74" s="133" t="s">
        <v>3</v>
      </c>
      <c r="D74" s="137"/>
      <c r="E74" s="137" t="s">
        <v>7</v>
      </c>
      <c r="F74" s="137" t="s">
        <v>8</v>
      </c>
      <c r="G74" s="137" t="s">
        <v>9</v>
      </c>
      <c r="H74" s="133" t="s">
        <v>94</v>
      </c>
      <c r="I74" s="133" t="s">
        <v>100</v>
      </c>
      <c r="J74" s="133" t="s">
        <v>96</v>
      </c>
      <c r="K74" s="133" t="s">
        <v>97</v>
      </c>
      <c r="L74" s="133" t="s">
        <v>98</v>
      </c>
      <c r="M74" s="133" t="s">
        <v>99</v>
      </c>
      <c r="N74" s="139" t="s">
        <v>6</v>
      </c>
    </row>
    <row r="75" spans="1:14" x14ac:dyDescent="0.25">
      <c r="A75" s="141"/>
      <c r="B75" s="142"/>
      <c r="C75" s="141"/>
      <c r="D75" s="143"/>
      <c r="E75" s="143"/>
      <c r="F75" s="143"/>
      <c r="G75" s="143"/>
      <c r="H75" s="141"/>
      <c r="I75" s="141"/>
      <c r="J75" s="141"/>
      <c r="K75" s="141"/>
      <c r="L75" s="141"/>
      <c r="M75" s="141"/>
      <c r="N75" s="145"/>
    </row>
    <row r="76" spans="1:14" ht="15.75" thickBot="1" x14ac:dyDescent="0.3">
      <c r="A76" s="141"/>
      <c r="B76" s="142"/>
      <c r="C76" s="141"/>
      <c r="D76" s="143"/>
      <c r="E76" s="143"/>
      <c r="F76" s="143"/>
      <c r="G76" s="143"/>
      <c r="H76" s="141"/>
      <c r="I76" s="141"/>
      <c r="J76" s="141"/>
      <c r="K76" s="141"/>
      <c r="L76" s="141"/>
      <c r="M76" s="141"/>
      <c r="N76" s="145"/>
    </row>
    <row r="77" spans="1:14" ht="35.1" customHeight="1" x14ac:dyDescent="0.25">
      <c r="A77" s="23">
        <v>324</v>
      </c>
      <c r="B77" s="50" t="s">
        <v>52</v>
      </c>
      <c r="C77" s="55" t="s">
        <v>53</v>
      </c>
      <c r="D77" s="17"/>
      <c r="E77" s="18">
        <v>2593.0500000000002</v>
      </c>
      <c r="F77" s="18">
        <v>0</v>
      </c>
      <c r="G77" s="18">
        <v>151.71</v>
      </c>
      <c r="H77" s="18">
        <v>-160.30000000000001</v>
      </c>
      <c r="I77" s="18">
        <v>-0.16</v>
      </c>
      <c r="J77" s="18">
        <f>F77+G77+H77+I77</f>
        <v>-8.7500000000000036</v>
      </c>
      <c r="K77" s="18">
        <f>E77-J77</f>
        <v>2601.8000000000002</v>
      </c>
      <c r="L77" s="18">
        <v>0</v>
      </c>
      <c r="M77" s="18">
        <f t="shared" ref="M77:M81" si="16">+K77-L77</f>
        <v>2601.8000000000002</v>
      </c>
      <c r="N77" s="111"/>
    </row>
    <row r="78" spans="1:14" ht="30" customHeight="1" x14ac:dyDescent="0.25">
      <c r="A78" s="24">
        <v>356</v>
      </c>
      <c r="B78" s="51" t="s">
        <v>19</v>
      </c>
      <c r="C78" s="54" t="s">
        <v>20</v>
      </c>
      <c r="D78" s="9"/>
      <c r="E78" s="8">
        <v>5289</v>
      </c>
      <c r="F78" s="8">
        <v>151.54</v>
      </c>
      <c r="G78" s="8">
        <v>468.16</v>
      </c>
      <c r="H78" s="8">
        <v>0</v>
      </c>
      <c r="I78" s="8">
        <v>-0.1</v>
      </c>
      <c r="J78" s="20">
        <f t="shared" ref="J78:J81" si="17">F78+G78+H78+I78</f>
        <v>619.6</v>
      </c>
      <c r="K78" s="20">
        <f t="shared" ref="K78:K81" si="18">E78-J78</f>
        <v>4669.3999999999996</v>
      </c>
      <c r="L78" s="8">
        <f>K78*0.01</f>
        <v>46.693999999999996</v>
      </c>
      <c r="M78" s="8">
        <f t="shared" si="16"/>
        <v>4622.7059999999992</v>
      </c>
      <c r="N78" s="101"/>
    </row>
    <row r="79" spans="1:14" ht="30" customHeight="1" x14ac:dyDescent="0.25">
      <c r="A79" s="24">
        <v>37</v>
      </c>
      <c r="B79" s="52" t="s">
        <v>46</v>
      </c>
      <c r="C79" s="26" t="s">
        <v>47</v>
      </c>
      <c r="D79" s="15"/>
      <c r="E79" s="8">
        <v>5774.55</v>
      </c>
      <c r="F79" s="8">
        <v>167.04</v>
      </c>
      <c r="G79" s="8">
        <v>550.83000000000004</v>
      </c>
      <c r="H79" s="8">
        <v>0</v>
      </c>
      <c r="I79" s="8">
        <v>0.08</v>
      </c>
      <c r="J79" s="20">
        <f t="shared" si="17"/>
        <v>717.95</v>
      </c>
      <c r="K79" s="120">
        <f t="shared" si="18"/>
        <v>5056.6000000000004</v>
      </c>
      <c r="L79" s="8">
        <f t="shared" ref="L79:L81" si="19">K79*0.01</f>
        <v>50.566000000000003</v>
      </c>
      <c r="M79" s="8">
        <f t="shared" si="16"/>
        <v>5006.0340000000006</v>
      </c>
      <c r="N79" s="110"/>
    </row>
    <row r="80" spans="1:14" ht="30" customHeight="1" x14ac:dyDescent="0.25">
      <c r="A80" s="24">
        <v>43</v>
      </c>
      <c r="B80" s="52" t="s">
        <v>33</v>
      </c>
      <c r="C80" s="26" t="s">
        <v>32</v>
      </c>
      <c r="D80" s="9"/>
      <c r="E80" s="8">
        <v>7431.15</v>
      </c>
      <c r="F80" s="8">
        <v>219.95</v>
      </c>
      <c r="G80" s="8">
        <v>876.19</v>
      </c>
      <c r="H80" s="8">
        <v>0</v>
      </c>
      <c r="I80" s="8">
        <v>-0.19</v>
      </c>
      <c r="J80" s="20">
        <f t="shared" si="17"/>
        <v>1095.95</v>
      </c>
      <c r="K80" s="120">
        <f t="shared" si="18"/>
        <v>6335.2</v>
      </c>
      <c r="L80" s="8">
        <f t="shared" si="19"/>
        <v>63.351999999999997</v>
      </c>
      <c r="M80" s="8">
        <f t="shared" si="16"/>
        <v>6271.848</v>
      </c>
      <c r="N80" s="108"/>
    </row>
    <row r="81" spans="1:16" ht="26.1" customHeight="1" x14ac:dyDescent="0.25">
      <c r="A81" s="24">
        <v>320</v>
      </c>
      <c r="B81" s="51" t="s">
        <v>95</v>
      </c>
      <c r="C81" s="54" t="s">
        <v>23</v>
      </c>
      <c r="D81" s="9"/>
      <c r="E81" s="8">
        <v>7313.1</v>
      </c>
      <c r="F81" s="8">
        <v>216.18</v>
      </c>
      <c r="G81" s="11">
        <v>850.98</v>
      </c>
      <c r="H81" s="11">
        <v>0</v>
      </c>
      <c r="I81" s="11">
        <v>-0.06</v>
      </c>
      <c r="J81" s="20">
        <f t="shared" si="17"/>
        <v>1067.1000000000001</v>
      </c>
      <c r="K81" s="120">
        <f t="shared" si="18"/>
        <v>6246</v>
      </c>
      <c r="L81" s="8">
        <f t="shared" si="19"/>
        <v>62.46</v>
      </c>
      <c r="M81" s="8">
        <f t="shared" si="16"/>
        <v>6183.54</v>
      </c>
      <c r="N81" s="101"/>
      <c r="P81" s="75"/>
    </row>
    <row r="82" spans="1:16" ht="30.75" customHeight="1" thickBot="1" x14ac:dyDescent="0.3">
      <c r="E82" s="78">
        <f t="shared" ref="E82:M82" si="20">SUM(E77:E81)</f>
        <v>28400.85</v>
      </c>
      <c r="F82" s="85">
        <f t="shared" si="20"/>
        <v>754.71</v>
      </c>
      <c r="G82" s="85">
        <f t="shared" si="20"/>
        <v>2897.87</v>
      </c>
      <c r="H82" s="85">
        <f t="shared" si="20"/>
        <v>-160.30000000000001</v>
      </c>
      <c r="I82" s="85">
        <f t="shared" si="20"/>
        <v>-0.43</v>
      </c>
      <c r="J82" s="85">
        <f t="shared" si="20"/>
        <v>3491.8500000000004</v>
      </c>
      <c r="K82" s="85">
        <f t="shared" si="20"/>
        <v>24909</v>
      </c>
      <c r="L82" s="79">
        <f t="shared" si="20"/>
        <v>223.072</v>
      </c>
      <c r="M82" s="80">
        <f t="shared" si="20"/>
        <v>24685.928</v>
      </c>
    </row>
    <row r="83" spans="1:16" ht="15.75" customHeight="1" x14ac:dyDescent="0.25">
      <c r="E83" s="77"/>
      <c r="F83" s="77"/>
      <c r="G83" s="77"/>
      <c r="H83" s="77"/>
      <c r="I83" s="77"/>
      <c r="J83" s="77"/>
      <c r="K83" s="77"/>
      <c r="L83" s="77"/>
      <c r="M83" s="77"/>
    </row>
    <row r="84" spans="1:16" ht="15.75" customHeight="1" x14ac:dyDescent="0.25">
      <c r="E84" s="77"/>
      <c r="F84" s="77"/>
      <c r="G84" s="77"/>
      <c r="H84" s="77"/>
      <c r="I84" s="77"/>
      <c r="J84" s="77"/>
      <c r="K84" s="77"/>
      <c r="L84" s="77"/>
      <c r="M84" s="77"/>
    </row>
    <row r="85" spans="1:16" ht="15.75" customHeight="1" x14ac:dyDescent="0.25">
      <c r="E85" s="77"/>
      <c r="F85" s="77"/>
      <c r="G85" s="77"/>
      <c r="H85" s="77"/>
      <c r="I85" s="77"/>
      <c r="J85" s="77"/>
      <c r="K85" s="77"/>
      <c r="L85" s="77"/>
      <c r="M85" s="77"/>
    </row>
    <row r="86" spans="1:16" ht="15.75" customHeight="1" x14ac:dyDescent="0.25">
      <c r="E86" s="77"/>
      <c r="F86" s="77"/>
      <c r="G86" s="77"/>
      <c r="H86" s="77"/>
      <c r="I86" s="77"/>
      <c r="J86" s="77"/>
      <c r="K86" s="77"/>
      <c r="L86" s="77"/>
      <c r="M86" s="77"/>
    </row>
    <row r="87" spans="1:16" ht="15.75" customHeight="1" x14ac:dyDescent="0.25">
      <c r="E87" s="77"/>
      <c r="F87" s="77"/>
      <c r="G87" s="77"/>
      <c r="H87" s="77"/>
      <c r="I87" s="77"/>
      <c r="J87" s="77"/>
      <c r="K87" s="77"/>
      <c r="L87" s="77"/>
      <c r="M87" s="77"/>
    </row>
    <row r="88" spans="1:16" ht="15.75" customHeight="1" x14ac:dyDescent="0.25">
      <c r="E88" s="77"/>
      <c r="F88" s="77"/>
      <c r="G88" s="77"/>
      <c r="H88" s="77"/>
      <c r="I88" s="77"/>
      <c r="J88" s="77"/>
      <c r="K88" s="77"/>
      <c r="L88" s="77"/>
      <c r="M88" s="77"/>
    </row>
    <row r="89" spans="1:16" ht="15.75" customHeight="1" x14ac:dyDescent="0.25">
      <c r="E89" s="77"/>
      <c r="F89" s="77"/>
      <c r="G89" s="77"/>
      <c r="H89" s="77"/>
      <c r="I89" s="77"/>
      <c r="J89" s="77"/>
      <c r="K89" s="77"/>
      <c r="L89" s="77"/>
      <c r="M89" s="77"/>
    </row>
    <row r="90" spans="1:16" ht="15.75" customHeight="1" x14ac:dyDescent="0.25">
      <c r="E90" s="77"/>
      <c r="F90" s="77"/>
      <c r="G90" s="77"/>
      <c r="H90" s="77"/>
      <c r="I90" s="77"/>
      <c r="J90" s="77"/>
      <c r="K90" s="77"/>
      <c r="L90" s="77"/>
      <c r="M90" s="77"/>
    </row>
    <row r="91" spans="1:16" ht="15.75" customHeight="1" x14ac:dyDescent="0.25">
      <c r="E91" s="77"/>
      <c r="F91" s="77"/>
      <c r="G91" s="77"/>
      <c r="H91" s="77"/>
      <c r="I91" s="77"/>
      <c r="J91" s="77"/>
      <c r="K91" s="77"/>
      <c r="L91" s="77"/>
      <c r="M91" s="77"/>
    </row>
    <row r="92" spans="1:16" ht="15.75" customHeight="1" x14ac:dyDescent="0.25">
      <c r="E92" s="77"/>
      <c r="F92" s="77"/>
      <c r="G92" s="77"/>
      <c r="H92" s="77"/>
      <c r="I92" s="77"/>
      <c r="J92" s="77"/>
      <c r="K92" s="77"/>
      <c r="L92" s="77"/>
      <c r="M92" s="77"/>
    </row>
    <row r="93" spans="1:16" ht="15.75" customHeight="1" x14ac:dyDescent="0.25">
      <c r="E93" s="77"/>
      <c r="F93" s="77"/>
      <c r="G93" s="77"/>
      <c r="H93" s="77"/>
      <c r="I93" s="77"/>
      <c r="J93" s="77"/>
      <c r="K93" s="77"/>
      <c r="L93" s="77"/>
      <c r="M93" s="77"/>
    </row>
    <row r="94" spans="1:16" ht="31.5" customHeight="1" x14ac:dyDescent="0.25">
      <c r="E94" s="77"/>
      <c r="F94" s="77"/>
      <c r="G94" s="77"/>
      <c r="H94" s="77"/>
      <c r="I94" s="77"/>
      <c r="J94" s="77"/>
      <c r="K94" s="77"/>
      <c r="L94" s="77"/>
      <c r="M94" s="77"/>
    </row>
    <row r="95" spans="1:16" ht="24" customHeight="1" x14ac:dyDescent="0.25">
      <c r="E95" s="77"/>
      <c r="F95" s="77"/>
      <c r="G95" s="77"/>
      <c r="H95" s="77"/>
      <c r="I95" s="77"/>
      <c r="J95" s="77"/>
      <c r="K95" s="77"/>
      <c r="L95" s="77"/>
      <c r="M95" s="77"/>
    </row>
    <row r="96" spans="1:16" ht="15.75" customHeight="1" x14ac:dyDescent="0.25">
      <c r="E96" s="77"/>
      <c r="F96" s="77"/>
      <c r="G96" s="77"/>
      <c r="H96" s="77"/>
      <c r="I96" s="77"/>
      <c r="J96" s="77"/>
      <c r="K96" s="77"/>
      <c r="L96" s="77"/>
      <c r="M96" s="77"/>
    </row>
    <row r="97" spans="1:14" x14ac:dyDescent="0.25">
      <c r="B97" s="2"/>
      <c r="C97" s="2"/>
      <c r="D97" s="1"/>
      <c r="E97" s="4"/>
      <c r="F97" s="4"/>
      <c r="G97" s="4"/>
      <c r="H97" s="4"/>
      <c r="I97" s="4"/>
      <c r="J97" s="4"/>
      <c r="K97" s="4"/>
      <c r="L97" s="4"/>
      <c r="M97" s="4"/>
    </row>
    <row r="98" spans="1:14" x14ac:dyDescent="0.25">
      <c r="A98" s="131" t="s">
        <v>0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</row>
    <row r="99" spans="1:14" ht="15.75" thickBot="1" x14ac:dyDescent="0.3">
      <c r="A99" s="131" t="str">
        <f>A73</f>
        <v>NOMINA DEL 01 DE SEPTIEMBRE DE 2022 AL 15 DE SEPTIEMBRE  DE 2022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</row>
    <row r="100" spans="1:14" ht="15" customHeight="1" x14ac:dyDescent="0.25">
      <c r="A100" s="133" t="s">
        <v>1</v>
      </c>
      <c r="B100" s="135" t="s">
        <v>2</v>
      </c>
      <c r="C100" s="133" t="s">
        <v>3</v>
      </c>
      <c r="D100" s="137"/>
      <c r="E100" s="137" t="s">
        <v>7</v>
      </c>
      <c r="F100" s="137" t="s">
        <v>8</v>
      </c>
      <c r="G100" s="137" t="s">
        <v>9</v>
      </c>
      <c r="H100" s="133" t="s">
        <v>94</v>
      </c>
      <c r="I100" s="133" t="s">
        <v>100</v>
      </c>
      <c r="J100" s="133" t="s">
        <v>96</v>
      </c>
      <c r="K100" s="133" t="s">
        <v>97</v>
      </c>
      <c r="L100" s="133" t="s">
        <v>98</v>
      </c>
      <c r="M100" s="133" t="s">
        <v>99</v>
      </c>
      <c r="N100" s="139" t="s">
        <v>6</v>
      </c>
    </row>
    <row r="101" spans="1:14" x14ac:dyDescent="0.25">
      <c r="A101" s="141"/>
      <c r="B101" s="142"/>
      <c r="C101" s="141"/>
      <c r="D101" s="143"/>
      <c r="E101" s="143"/>
      <c r="F101" s="143"/>
      <c r="G101" s="143"/>
      <c r="H101" s="141"/>
      <c r="I101" s="141"/>
      <c r="J101" s="141"/>
      <c r="K101" s="141"/>
      <c r="L101" s="141"/>
      <c r="M101" s="141"/>
      <c r="N101" s="145"/>
    </row>
    <row r="102" spans="1:14" ht="15.75" thickBot="1" x14ac:dyDescent="0.3">
      <c r="A102" s="141"/>
      <c r="B102" s="142"/>
      <c r="C102" s="141"/>
      <c r="D102" s="143"/>
      <c r="E102" s="143"/>
      <c r="F102" s="143"/>
      <c r="G102" s="143"/>
      <c r="H102" s="141"/>
      <c r="I102" s="141"/>
      <c r="J102" s="141"/>
      <c r="K102" s="141"/>
      <c r="L102" s="141"/>
      <c r="M102" s="141"/>
      <c r="N102" s="145"/>
    </row>
    <row r="103" spans="1:14" ht="35.1" customHeight="1" x14ac:dyDescent="0.25">
      <c r="A103" s="23">
        <v>377</v>
      </c>
      <c r="B103" s="43" t="s">
        <v>29</v>
      </c>
      <c r="C103" s="81" t="s">
        <v>125</v>
      </c>
      <c r="D103" s="7"/>
      <c r="E103" s="18">
        <v>6180</v>
      </c>
      <c r="F103" s="18">
        <v>179.99</v>
      </c>
      <c r="G103" s="18">
        <v>623.49</v>
      </c>
      <c r="H103" s="18">
        <v>0</v>
      </c>
      <c r="I103" s="18">
        <v>-0.08</v>
      </c>
      <c r="J103" s="18">
        <f>F103+G103+H103+I103</f>
        <v>803.4</v>
      </c>
      <c r="K103" s="18">
        <f>E103-J103</f>
        <v>5376.6</v>
      </c>
      <c r="L103" s="18">
        <v>0</v>
      </c>
      <c r="M103" s="18">
        <f>+K103-L103</f>
        <v>5376.6</v>
      </c>
      <c r="N103" s="111"/>
    </row>
    <row r="104" spans="1:14" ht="35.1" customHeight="1" x14ac:dyDescent="0.25">
      <c r="A104" s="24">
        <v>103</v>
      </c>
      <c r="B104" s="37" t="s">
        <v>28</v>
      </c>
      <c r="C104" s="36" t="s">
        <v>123</v>
      </c>
      <c r="D104" s="9"/>
      <c r="E104" s="20">
        <v>7828.05</v>
      </c>
      <c r="F104" s="20">
        <v>232.63</v>
      </c>
      <c r="G104" s="20">
        <v>960.97</v>
      </c>
      <c r="H104" s="20">
        <v>0</v>
      </c>
      <c r="I104" s="20">
        <v>0.05</v>
      </c>
      <c r="J104" s="20">
        <f t="shared" ref="J104:J106" si="21">F104+G104+H104+I104</f>
        <v>1193.6499999999999</v>
      </c>
      <c r="K104" s="120">
        <f t="shared" ref="K104:K106" si="22">E104-J104</f>
        <v>6634.4000000000005</v>
      </c>
      <c r="L104" s="20">
        <v>0</v>
      </c>
      <c r="M104" s="20">
        <f t="shared" ref="M104" si="23">+K104-L104</f>
        <v>6634.4000000000005</v>
      </c>
      <c r="N104" s="101"/>
    </row>
    <row r="105" spans="1:14" ht="35.1" customHeight="1" x14ac:dyDescent="0.25">
      <c r="A105" s="24">
        <v>436</v>
      </c>
      <c r="B105" s="52" t="s">
        <v>109</v>
      </c>
      <c r="C105" s="54" t="s">
        <v>110</v>
      </c>
      <c r="D105" s="19"/>
      <c r="E105" s="20">
        <v>3182.7</v>
      </c>
      <c r="F105" s="20">
        <v>86.97</v>
      </c>
      <c r="G105" s="20">
        <v>85.99</v>
      </c>
      <c r="H105" s="20">
        <v>0</v>
      </c>
      <c r="I105" s="20">
        <v>0.14000000000000001</v>
      </c>
      <c r="J105" s="20">
        <f t="shared" si="21"/>
        <v>173.09999999999997</v>
      </c>
      <c r="K105" s="120">
        <f t="shared" si="22"/>
        <v>3009.6</v>
      </c>
      <c r="L105" s="8">
        <v>0</v>
      </c>
      <c r="M105" s="20">
        <f t="shared" ref="M105:M106" si="24">+K105-L105</f>
        <v>3009.6</v>
      </c>
      <c r="N105" s="102"/>
    </row>
    <row r="106" spans="1:14" ht="35.1" customHeight="1" thickBot="1" x14ac:dyDescent="0.3">
      <c r="A106" s="25">
        <v>66</v>
      </c>
      <c r="B106" s="61" t="s">
        <v>50</v>
      </c>
      <c r="C106" s="56" t="s">
        <v>51</v>
      </c>
      <c r="D106" s="53"/>
      <c r="E106" s="21">
        <v>2369.25</v>
      </c>
      <c r="F106" s="21">
        <v>0</v>
      </c>
      <c r="G106" s="21">
        <v>137.38999999999999</v>
      </c>
      <c r="H106" s="21">
        <v>0</v>
      </c>
      <c r="I106" s="21">
        <v>0.06</v>
      </c>
      <c r="J106" s="121">
        <f t="shared" si="21"/>
        <v>137.44999999999999</v>
      </c>
      <c r="K106" s="121">
        <f t="shared" si="22"/>
        <v>2231.8000000000002</v>
      </c>
      <c r="L106" s="21">
        <v>0</v>
      </c>
      <c r="M106" s="21">
        <f t="shared" si="24"/>
        <v>2231.8000000000002</v>
      </c>
      <c r="N106" s="114"/>
    </row>
    <row r="107" spans="1:14" ht="30.75" customHeight="1" thickBot="1" x14ac:dyDescent="0.3">
      <c r="E107" s="78">
        <f t="shared" ref="E107:M107" si="25">SUM(E103:E106)</f>
        <v>19560</v>
      </c>
      <c r="F107" s="85">
        <f t="shared" si="25"/>
        <v>499.59000000000003</v>
      </c>
      <c r="G107" s="85">
        <f t="shared" si="25"/>
        <v>1807.8400000000001</v>
      </c>
      <c r="H107" s="85">
        <f t="shared" si="25"/>
        <v>0</v>
      </c>
      <c r="I107" s="85">
        <f t="shared" si="25"/>
        <v>0.17</v>
      </c>
      <c r="J107" s="85">
        <f t="shared" si="25"/>
        <v>2307.5999999999995</v>
      </c>
      <c r="K107" s="85">
        <f t="shared" si="25"/>
        <v>17252.400000000001</v>
      </c>
      <c r="L107" s="79">
        <f t="shared" si="25"/>
        <v>0</v>
      </c>
      <c r="M107" s="80">
        <f t="shared" si="25"/>
        <v>17252.400000000001</v>
      </c>
    </row>
    <row r="108" spans="1:14" ht="15.75" customHeight="1" x14ac:dyDescent="0.25">
      <c r="E108" s="77"/>
      <c r="F108" s="77"/>
      <c r="G108" s="77"/>
      <c r="H108" s="77"/>
      <c r="I108" s="77"/>
      <c r="J108" s="77"/>
      <c r="K108" s="77"/>
      <c r="L108" s="77"/>
      <c r="M108" s="77"/>
    </row>
    <row r="109" spans="1:14" ht="15.75" customHeight="1" x14ac:dyDescent="0.25">
      <c r="E109" s="77"/>
      <c r="F109" s="77"/>
      <c r="G109" s="77"/>
      <c r="H109" s="77"/>
      <c r="I109" s="77"/>
      <c r="J109" s="77"/>
      <c r="K109" s="77"/>
      <c r="L109" s="77"/>
      <c r="M109" s="77"/>
    </row>
    <row r="110" spans="1:14" ht="15.75" customHeight="1" x14ac:dyDescent="0.25">
      <c r="E110" s="77"/>
      <c r="F110" s="77"/>
      <c r="G110" s="77"/>
      <c r="H110" s="77"/>
      <c r="I110" s="77"/>
      <c r="J110" s="77"/>
      <c r="K110" s="77"/>
      <c r="L110" s="77"/>
      <c r="M110" s="77"/>
    </row>
    <row r="111" spans="1:14" ht="15.75" customHeight="1" x14ac:dyDescent="0.25">
      <c r="E111" s="77"/>
      <c r="F111" s="77"/>
      <c r="G111" s="77"/>
      <c r="H111" s="77"/>
      <c r="I111" s="77"/>
      <c r="J111" s="77"/>
      <c r="K111" s="77"/>
      <c r="L111" s="77"/>
      <c r="M111" s="77"/>
    </row>
    <row r="112" spans="1:14" ht="15.75" customHeight="1" x14ac:dyDescent="0.25">
      <c r="E112" s="77"/>
      <c r="F112" s="77"/>
      <c r="G112" s="77"/>
      <c r="H112" s="77"/>
      <c r="I112" s="77"/>
      <c r="J112" s="77"/>
      <c r="K112" s="77"/>
      <c r="L112" s="77"/>
      <c r="M112" s="77"/>
    </row>
    <row r="113" spans="1:14" ht="15.75" customHeight="1" x14ac:dyDescent="0.25">
      <c r="E113" s="77"/>
      <c r="F113" s="77"/>
      <c r="G113" s="77"/>
      <c r="H113" s="77"/>
      <c r="I113" s="77"/>
      <c r="J113" s="77"/>
      <c r="K113" s="77"/>
      <c r="L113" s="77"/>
      <c r="M113" s="77"/>
    </row>
    <row r="114" spans="1:14" ht="15.75" customHeight="1" x14ac:dyDescent="0.25">
      <c r="E114" s="77"/>
      <c r="F114" s="77"/>
      <c r="G114" s="77"/>
      <c r="H114" s="77"/>
      <c r="I114" s="77"/>
      <c r="J114" s="77"/>
      <c r="K114" s="77"/>
      <c r="L114" s="77"/>
      <c r="M114" s="77"/>
    </row>
    <row r="115" spans="1:14" ht="15.75" customHeight="1" x14ac:dyDescent="0.25">
      <c r="E115" s="77"/>
      <c r="F115" s="77"/>
      <c r="G115" s="77"/>
      <c r="H115" s="77"/>
      <c r="I115" s="77"/>
      <c r="J115" s="77"/>
      <c r="K115" s="77"/>
      <c r="L115" s="77"/>
      <c r="M115" s="77"/>
    </row>
    <row r="116" spans="1:14" ht="15.75" customHeight="1" x14ac:dyDescent="0.25">
      <c r="E116" s="77"/>
      <c r="F116" s="77"/>
      <c r="G116" s="77"/>
      <c r="H116" s="77"/>
      <c r="I116" s="77"/>
      <c r="J116" s="77"/>
      <c r="K116" s="77"/>
      <c r="L116" s="77"/>
      <c r="M116" s="77"/>
    </row>
    <row r="117" spans="1:14" ht="15.75" customHeight="1" x14ac:dyDescent="0.25">
      <c r="E117" s="77"/>
      <c r="F117" s="77"/>
      <c r="G117" s="77"/>
      <c r="H117" s="77"/>
      <c r="I117" s="77"/>
      <c r="J117" s="77"/>
      <c r="K117" s="77"/>
      <c r="L117" s="77"/>
      <c r="M117" s="77"/>
    </row>
    <row r="118" spans="1:14" ht="15.75" customHeight="1" x14ac:dyDescent="0.25">
      <c r="E118" s="77"/>
      <c r="F118" s="77"/>
      <c r="G118" s="77"/>
      <c r="H118" s="77"/>
      <c r="I118" s="77"/>
      <c r="J118" s="77"/>
      <c r="K118" s="77"/>
      <c r="L118" s="77"/>
      <c r="M118" s="77"/>
    </row>
    <row r="119" spans="1:14" ht="40.5" customHeight="1" x14ac:dyDescent="0.25">
      <c r="E119" s="77"/>
      <c r="F119" s="77"/>
      <c r="G119" s="77"/>
      <c r="H119" s="77"/>
      <c r="I119" s="77"/>
      <c r="J119" s="77"/>
      <c r="K119" s="77"/>
      <c r="L119" s="77"/>
      <c r="M119" s="77"/>
    </row>
    <row r="120" spans="1:14" ht="15.75" customHeight="1" x14ac:dyDescent="0.25">
      <c r="E120" s="77"/>
      <c r="F120" s="77"/>
      <c r="G120" s="77"/>
      <c r="H120" s="77"/>
      <c r="I120" s="77"/>
      <c r="J120" s="77"/>
      <c r="K120" s="77"/>
      <c r="L120" s="77"/>
      <c r="M120" s="77"/>
    </row>
    <row r="121" spans="1:14" ht="15.75" customHeight="1" x14ac:dyDescent="0.25">
      <c r="E121" s="77"/>
      <c r="F121" s="77"/>
      <c r="G121" s="77"/>
      <c r="H121" s="77" t="s">
        <v>124</v>
      </c>
      <c r="I121" s="77"/>
      <c r="J121" s="77"/>
      <c r="K121" s="77"/>
      <c r="L121" s="77"/>
      <c r="M121" s="77"/>
    </row>
    <row r="122" spans="1:14" ht="15.75" customHeight="1" x14ac:dyDescent="0.25"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4" ht="14.25" customHeight="1" x14ac:dyDescent="0.25"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4" ht="18" customHeight="1" x14ac:dyDescent="0.25">
      <c r="A124" s="131" t="s">
        <v>0</v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</row>
    <row r="125" spans="1:14" ht="12.75" customHeight="1" thickBot="1" x14ac:dyDescent="0.3">
      <c r="A125" s="131" t="str">
        <f>A4</f>
        <v>NOMINA DEL 01 DE SEPTIEMBRE DE 2022 AL 15 DE SEPTIEMBRE  DE 2022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</row>
    <row r="126" spans="1:14" ht="39.75" customHeight="1" thickBot="1" x14ac:dyDescent="0.3">
      <c r="A126" s="98" t="s">
        <v>1</v>
      </c>
      <c r="B126" s="97" t="s">
        <v>2</v>
      </c>
      <c r="C126" s="98" t="s">
        <v>3</v>
      </c>
      <c r="D126" s="99"/>
      <c r="E126" s="99" t="s">
        <v>7</v>
      </c>
      <c r="F126" s="99" t="s">
        <v>8</v>
      </c>
      <c r="G126" s="99" t="s">
        <v>9</v>
      </c>
      <c r="H126" s="98" t="s">
        <v>94</v>
      </c>
      <c r="I126" s="98" t="s">
        <v>100</v>
      </c>
      <c r="J126" s="98" t="s">
        <v>96</v>
      </c>
      <c r="K126" s="98" t="s">
        <v>97</v>
      </c>
      <c r="L126" s="98" t="s">
        <v>98</v>
      </c>
      <c r="M126" s="98" t="s">
        <v>99</v>
      </c>
      <c r="N126" s="112" t="s">
        <v>6</v>
      </c>
    </row>
    <row r="127" spans="1:14" ht="24.95" customHeight="1" x14ac:dyDescent="0.25">
      <c r="A127" s="23">
        <v>59</v>
      </c>
      <c r="B127" s="60" t="s">
        <v>56</v>
      </c>
      <c r="C127" s="55" t="s">
        <v>57</v>
      </c>
      <c r="D127" s="7"/>
      <c r="E127" s="12">
        <v>5349.9</v>
      </c>
      <c r="F127" s="12">
        <v>153.49</v>
      </c>
      <c r="G127" s="12">
        <v>477.9</v>
      </c>
      <c r="H127" s="12">
        <v>0</v>
      </c>
      <c r="I127" s="12">
        <v>0.11</v>
      </c>
      <c r="J127" s="18">
        <f>F127+G127+H127+I127</f>
        <v>631.5</v>
      </c>
      <c r="K127" s="12">
        <f>E127-J127</f>
        <v>4718.3999999999996</v>
      </c>
      <c r="L127" s="12">
        <f>K127*0.01</f>
        <v>47.183999999999997</v>
      </c>
      <c r="M127" s="12">
        <f>+K127-L127</f>
        <v>4671.2159999999994</v>
      </c>
      <c r="N127" s="113"/>
    </row>
    <row r="128" spans="1:14" ht="24.95" customHeight="1" x14ac:dyDescent="0.25">
      <c r="A128" s="24">
        <v>262</v>
      </c>
      <c r="B128" s="52" t="s">
        <v>58</v>
      </c>
      <c r="C128" s="54" t="s">
        <v>59</v>
      </c>
      <c r="D128" s="9"/>
      <c r="E128" s="8">
        <v>4186.3500000000004</v>
      </c>
      <c r="F128" s="8">
        <v>116.35</v>
      </c>
      <c r="G128" s="8">
        <v>320.29000000000002</v>
      </c>
      <c r="H128" s="8">
        <v>0</v>
      </c>
      <c r="I128" s="8">
        <v>-0.09</v>
      </c>
      <c r="J128" s="20">
        <f t="shared" ref="J128:J140" si="26">F128+G128+H128+I128</f>
        <v>436.55</v>
      </c>
      <c r="K128" s="72">
        <f t="shared" ref="K128:K140" si="27">E128-J128</f>
        <v>3749.8</v>
      </c>
      <c r="L128" s="8">
        <f>K128*0.01</f>
        <v>37.498000000000005</v>
      </c>
      <c r="M128" s="8">
        <f>+K128-L128</f>
        <v>3712.3020000000001</v>
      </c>
      <c r="N128" s="101"/>
    </row>
    <row r="129" spans="1:14" ht="24.95" customHeight="1" x14ac:dyDescent="0.25">
      <c r="A129" s="24">
        <v>45</v>
      </c>
      <c r="B129" s="52" t="s">
        <v>60</v>
      </c>
      <c r="C129" s="54" t="s">
        <v>61</v>
      </c>
      <c r="D129" s="9"/>
      <c r="E129" s="8">
        <v>3632.4</v>
      </c>
      <c r="F129" s="8">
        <v>99.26</v>
      </c>
      <c r="G129" s="8">
        <v>152.65</v>
      </c>
      <c r="H129" s="8">
        <v>0</v>
      </c>
      <c r="I129" s="8">
        <v>0.09</v>
      </c>
      <c r="J129" s="20">
        <f t="shared" si="26"/>
        <v>252.00000000000003</v>
      </c>
      <c r="K129" s="72">
        <f t="shared" si="27"/>
        <v>3380.4</v>
      </c>
      <c r="L129" s="8">
        <f t="shared" ref="L129:L135" si="28">K129*0.01</f>
        <v>33.804000000000002</v>
      </c>
      <c r="M129" s="8">
        <f>+K129-L129</f>
        <v>3346.596</v>
      </c>
      <c r="N129" s="101"/>
    </row>
    <row r="130" spans="1:14" ht="24.95" customHeight="1" x14ac:dyDescent="0.25">
      <c r="A130" s="24">
        <v>62</v>
      </c>
      <c r="B130" s="52" t="s">
        <v>62</v>
      </c>
      <c r="C130" s="54" t="s">
        <v>61</v>
      </c>
      <c r="D130" s="9"/>
      <c r="E130" s="8">
        <v>3796.5</v>
      </c>
      <c r="F130" s="8">
        <v>103.89</v>
      </c>
      <c r="G130" s="8">
        <v>277.87</v>
      </c>
      <c r="H130" s="8">
        <v>0</v>
      </c>
      <c r="I130" s="8">
        <v>-0.06</v>
      </c>
      <c r="J130" s="20">
        <f t="shared" si="26"/>
        <v>381.7</v>
      </c>
      <c r="K130" s="72">
        <f t="shared" si="27"/>
        <v>3414.8</v>
      </c>
      <c r="L130" s="8">
        <f t="shared" si="28"/>
        <v>34.148000000000003</v>
      </c>
      <c r="M130" s="8">
        <f>+K130-L130</f>
        <v>3380.652</v>
      </c>
      <c r="N130" s="108"/>
    </row>
    <row r="131" spans="1:14" ht="24.95" customHeight="1" x14ac:dyDescent="0.25">
      <c r="A131" s="24">
        <v>47</v>
      </c>
      <c r="B131" s="52" t="s">
        <v>63</v>
      </c>
      <c r="C131" s="54" t="s">
        <v>61</v>
      </c>
      <c r="D131" s="9"/>
      <c r="E131" s="8">
        <v>3837.45</v>
      </c>
      <c r="F131" s="8">
        <v>105.21</v>
      </c>
      <c r="G131" s="8">
        <v>282.33</v>
      </c>
      <c r="H131" s="8">
        <v>0</v>
      </c>
      <c r="I131" s="8">
        <v>0.11</v>
      </c>
      <c r="J131" s="20">
        <f t="shared" si="26"/>
        <v>387.65</v>
      </c>
      <c r="K131" s="72">
        <f t="shared" si="27"/>
        <v>3449.7999999999997</v>
      </c>
      <c r="L131" s="8">
        <f t="shared" si="28"/>
        <v>34.497999999999998</v>
      </c>
      <c r="M131" s="8">
        <f>+K131-L131</f>
        <v>3415.3019999999997</v>
      </c>
      <c r="N131" s="108"/>
    </row>
    <row r="132" spans="1:14" ht="24.95" customHeight="1" x14ac:dyDescent="0.25">
      <c r="A132" s="24">
        <v>49</v>
      </c>
      <c r="B132" s="52" t="s">
        <v>64</v>
      </c>
      <c r="C132" s="54" t="s">
        <v>61</v>
      </c>
      <c r="D132" s="9"/>
      <c r="E132" s="8">
        <v>3838.35</v>
      </c>
      <c r="F132" s="8">
        <v>105.23</v>
      </c>
      <c r="G132" s="8">
        <v>282.43</v>
      </c>
      <c r="H132" s="8">
        <v>0</v>
      </c>
      <c r="I132" s="8">
        <v>0.09</v>
      </c>
      <c r="J132" s="20">
        <f t="shared" si="26"/>
        <v>387.75</v>
      </c>
      <c r="K132" s="72">
        <f t="shared" si="27"/>
        <v>3450.6</v>
      </c>
      <c r="L132" s="8">
        <f t="shared" si="28"/>
        <v>34.506</v>
      </c>
      <c r="M132" s="8">
        <f t="shared" ref="M132:M138" si="29">+K132-L132</f>
        <v>3416.0940000000001</v>
      </c>
      <c r="N132" s="108"/>
    </row>
    <row r="133" spans="1:14" ht="24.95" customHeight="1" x14ac:dyDescent="0.25">
      <c r="A133" s="24">
        <v>55</v>
      </c>
      <c r="B133" s="52" t="s">
        <v>65</v>
      </c>
      <c r="C133" s="54" t="s">
        <v>61</v>
      </c>
      <c r="D133" s="9"/>
      <c r="E133" s="8">
        <v>3838.35</v>
      </c>
      <c r="F133" s="8">
        <v>105.23</v>
      </c>
      <c r="G133" s="8">
        <v>282.43</v>
      </c>
      <c r="H133" s="8">
        <v>0</v>
      </c>
      <c r="I133" s="8">
        <v>0.09</v>
      </c>
      <c r="J133" s="20">
        <f t="shared" si="26"/>
        <v>387.75</v>
      </c>
      <c r="K133" s="72">
        <f t="shared" si="27"/>
        <v>3450.6</v>
      </c>
      <c r="L133" s="8">
        <f t="shared" si="28"/>
        <v>34.506</v>
      </c>
      <c r="M133" s="8">
        <f t="shared" si="29"/>
        <v>3416.0940000000001</v>
      </c>
      <c r="N133" s="108"/>
    </row>
    <row r="134" spans="1:14" ht="30" customHeight="1" x14ac:dyDescent="0.25">
      <c r="A134" s="24">
        <v>290</v>
      </c>
      <c r="B134" s="52" t="s">
        <v>38</v>
      </c>
      <c r="C134" s="26" t="s">
        <v>39</v>
      </c>
      <c r="D134" s="15"/>
      <c r="E134" s="8">
        <v>4037.55</v>
      </c>
      <c r="F134" s="8">
        <v>111.58</v>
      </c>
      <c r="G134" s="8">
        <v>304.10000000000002</v>
      </c>
      <c r="H134" s="8">
        <v>0</v>
      </c>
      <c r="I134" s="8">
        <v>7.0000000000000007E-2</v>
      </c>
      <c r="J134" s="20">
        <f t="shared" si="26"/>
        <v>415.75</v>
      </c>
      <c r="K134" s="72">
        <f t="shared" si="27"/>
        <v>3621.8</v>
      </c>
      <c r="L134" s="8">
        <f t="shared" si="28"/>
        <v>36.218000000000004</v>
      </c>
      <c r="M134" s="8">
        <f>+K134-L134</f>
        <v>3585.5820000000003</v>
      </c>
      <c r="N134" s="110"/>
    </row>
    <row r="135" spans="1:14" ht="25.5" customHeight="1" x14ac:dyDescent="0.25">
      <c r="A135" s="24">
        <v>100</v>
      </c>
      <c r="B135" s="52" t="s">
        <v>66</v>
      </c>
      <c r="C135" s="54" t="s">
        <v>67</v>
      </c>
      <c r="D135" s="9"/>
      <c r="E135" s="8">
        <v>3838.35</v>
      </c>
      <c r="F135" s="8">
        <v>105.21</v>
      </c>
      <c r="G135" s="8">
        <v>282.43</v>
      </c>
      <c r="H135" s="8">
        <v>0</v>
      </c>
      <c r="I135" s="8">
        <v>0.11</v>
      </c>
      <c r="J135" s="20">
        <f t="shared" si="26"/>
        <v>387.75</v>
      </c>
      <c r="K135" s="72">
        <f t="shared" si="27"/>
        <v>3450.6</v>
      </c>
      <c r="L135" s="8">
        <f t="shared" si="28"/>
        <v>34.506</v>
      </c>
      <c r="M135" s="8">
        <f t="shared" si="29"/>
        <v>3416.0940000000001</v>
      </c>
      <c r="N135" s="28"/>
    </row>
    <row r="136" spans="1:14" ht="24.95" customHeight="1" x14ac:dyDescent="0.25">
      <c r="A136" s="24">
        <v>56</v>
      </c>
      <c r="B136" s="52" t="s">
        <v>102</v>
      </c>
      <c r="C136" s="54" t="s">
        <v>61</v>
      </c>
      <c r="D136" s="9"/>
      <c r="E136" s="8">
        <v>3778.2</v>
      </c>
      <c r="F136" s="8">
        <v>103.32</v>
      </c>
      <c r="G136" s="8">
        <v>275.88</v>
      </c>
      <c r="H136" s="8">
        <v>0</v>
      </c>
      <c r="I136" s="8">
        <v>0</v>
      </c>
      <c r="J136" s="20">
        <f t="shared" si="26"/>
        <v>379.2</v>
      </c>
      <c r="K136" s="72">
        <f t="shared" si="27"/>
        <v>3399</v>
      </c>
      <c r="L136" s="8">
        <v>0</v>
      </c>
      <c r="M136" s="8">
        <f t="shared" si="29"/>
        <v>3399</v>
      </c>
      <c r="N136" s="108"/>
    </row>
    <row r="137" spans="1:14" ht="24.95" customHeight="1" x14ac:dyDescent="0.25">
      <c r="A137" s="24">
        <v>381</v>
      </c>
      <c r="B137" s="52" t="s">
        <v>68</v>
      </c>
      <c r="C137" s="54" t="s">
        <v>61</v>
      </c>
      <c r="D137" s="9"/>
      <c r="E137" s="8">
        <v>3234.75</v>
      </c>
      <c r="F137" s="8">
        <v>88.39</v>
      </c>
      <c r="G137" s="8">
        <v>216.75</v>
      </c>
      <c r="H137" s="8">
        <v>-125.1</v>
      </c>
      <c r="I137" s="8">
        <v>-0.09</v>
      </c>
      <c r="J137" s="20">
        <f t="shared" si="26"/>
        <v>179.95</v>
      </c>
      <c r="K137" s="72">
        <f t="shared" si="27"/>
        <v>3054.8</v>
      </c>
      <c r="L137" s="8">
        <f>K137*0.01</f>
        <v>30.548000000000002</v>
      </c>
      <c r="M137" s="8">
        <f t="shared" si="29"/>
        <v>3024.2520000000004</v>
      </c>
      <c r="N137" s="73"/>
    </row>
    <row r="138" spans="1:14" ht="24.95" customHeight="1" x14ac:dyDescent="0.25">
      <c r="A138" s="24">
        <v>48</v>
      </c>
      <c r="B138" s="52" t="s">
        <v>69</v>
      </c>
      <c r="C138" s="54" t="s">
        <v>61</v>
      </c>
      <c r="D138" s="9"/>
      <c r="E138" s="8">
        <v>3862.8</v>
      </c>
      <c r="F138" s="8">
        <v>106.02</v>
      </c>
      <c r="G138" s="8">
        <v>285.08999999999997</v>
      </c>
      <c r="H138" s="8">
        <v>0</v>
      </c>
      <c r="I138" s="8">
        <v>0.09</v>
      </c>
      <c r="J138" s="20">
        <f t="shared" si="26"/>
        <v>391.19999999999993</v>
      </c>
      <c r="K138" s="72">
        <f t="shared" si="27"/>
        <v>3471.6000000000004</v>
      </c>
      <c r="L138" s="8">
        <f t="shared" ref="L138:L139" si="30">K138*0.01</f>
        <v>34.716000000000001</v>
      </c>
      <c r="M138" s="8">
        <f t="shared" si="29"/>
        <v>3436.8840000000005</v>
      </c>
      <c r="N138" s="108"/>
    </row>
    <row r="139" spans="1:14" ht="30" customHeight="1" x14ac:dyDescent="0.25">
      <c r="A139" s="24">
        <v>40</v>
      </c>
      <c r="B139" s="37" t="s">
        <v>31</v>
      </c>
      <c r="C139" s="16" t="s">
        <v>30</v>
      </c>
      <c r="D139" s="9"/>
      <c r="E139" s="8">
        <v>5484.3</v>
      </c>
      <c r="F139" s="8">
        <v>157.79</v>
      </c>
      <c r="G139" s="8">
        <v>499.41</v>
      </c>
      <c r="H139" s="8">
        <v>0</v>
      </c>
      <c r="I139" s="8">
        <v>-0.1</v>
      </c>
      <c r="J139" s="20">
        <f t="shared" si="26"/>
        <v>657.1</v>
      </c>
      <c r="K139" s="72">
        <f t="shared" si="27"/>
        <v>4827.2</v>
      </c>
      <c r="L139" s="8">
        <f t="shared" si="30"/>
        <v>48.271999999999998</v>
      </c>
      <c r="M139" s="8">
        <f t="shared" ref="M139" si="31">+K139-L139</f>
        <v>4778.9279999999999</v>
      </c>
      <c r="N139" s="108"/>
    </row>
    <row r="140" spans="1:14" ht="28.5" customHeight="1" thickBot="1" x14ac:dyDescent="0.3">
      <c r="A140" s="25">
        <v>395</v>
      </c>
      <c r="B140" s="61" t="s">
        <v>77</v>
      </c>
      <c r="C140" s="56" t="s">
        <v>78</v>
      </c>
      <c r="D140" s="13"/>
      <c r="E140" s="14">
        <v>5463.75</v>
      </c>
      <c r="F140" s="14">
        <v>157.13</v>
      </c>
      <c r="G140" s="14">
        <v>496.12</v>
      </c>
      <c r="H140" s="14">
        <v>0</v>
      </c>
      <c r="I140" s="14">
        <v>0.1</v>
      </c>
      <c r="J140" s="21">
        <f t="shared" si="26"/>
        <v>653.35</v>
      </c>
      <c r="K140" s="14">
        <f t="shared" si="27"/>
        <v>4810.3999999999996</v>
      </c>
      <c r="L140" s="14">
        <v>0</v>
      </c>
      <c r="M140" s="14">
        <f>+K140-L140</f>
        <v>4810.3999999999996</v>
      </c>
      <c r="N140" s="114"/>
    </row>
    <row r="141" spans="1:14" ht="21" customHeight="1" thickBot="1" x14ac:dyDescent="0.3">
      <c r="A141" s="2"/>
      <c r="B141" s="2"/>
      <c r="C141" s="2"/>
      <c r="D141" s="82" t="s">
        <v>5</v>
      </c>
      <c r="E141" s="83">
        <f t="shared" ref="E141:M141" si="32">SUM(E127:E140)</f>
        <v>58179</v>
      </c>
      <c r="F141" s="83">
        <f t="shared" si="32"/>
        <v>1618.1000000000004</v>
      </c>
      <c r="G141" s="83">
        <f t="shared" si="32"/>
        <v>4435.68</v>
      </c>
      <c r="H141" s="83">
        <f t="shared" si="32"/>
        <v>-125.1</v>
      </c>
      <c r="I141" s="83">
        <f t="shared" si="32"/>
        <v>0.52</v>
      </c>
      <c r="J141" s="83">
        <f t="shared" si="32"/>
        <v>5929.2000000000007</v>
      </c>
      <c r="K141" s="83">
        <f t="shared" si="32"/>
        <v>52249.799999999996</v>
      </c>
      <c r="L141" s="83">
        <f t="shared" si="32"/>
        <v>440.40400000000005</v>
      </c>
      <c r="M141" s="84">
        <f t="shared" si="32"/>
        <v>51809.396000000001</v>
      </c>
    </row>
    <row r="142" spans="1:14" x14ac:dyDescent="0.25">
      <c r="A142" s="2"/>
      <c r="B142" s="2"/>
      <c r="C142" s="2"/>
      <c r="D142" s="1"/>
      <c r="E142" s="4"/>
      <c r="F142" s="4"/>
      <c r="G142" s="4"/>
      <c r="H142" s="4"/>
      <c r="I142" s="4"/>
      <c r="J142" s="4"/>
      <c r="K142" s="4"/>
      <c r="L142" s="4"/>
      <c r="M142" s="4"/>
    </row>
    <row r="143" spans="1:14" ht="27.75" customHeight="1" x14ac:dyDescent="0.25">
      <c r="A143" s="2"/>
      <c r="B143" s="2"/>
      <c r="C143" s="2"/>
      <c r="D143" s="1"/>
      <c r="E143" s="4"/>
      <c r="F143" s="4"/>
      <c r="G143" s="4"/>
      <c r="H143" s="4"/>
      <c r="I143" s="4"/>
      <c r="J143" s="4"/>
      <c r="K143" s="4"/>
      <c r="L143" s="4"/>
      <c r="M143" s="4"/>
    </row>
    <row r="144" spans="1:14" x14ac:dyDescent="0.25">
      <c r="A144" s="2"/>
      <c r="B144" s="2"/>
      <c r="C144" s="2"/>
      <c r="D144" s="1"/>
      <c r="E144" s="4"/>
      <c r="F144" s="4"/>
      <c r="G144" s="4"/>
      <c r="H144" s="4"/>
      <c r="I144" s="4"/>
      <c r="J144" s="4"/>
      <c r="K144" s="4"/>
      <c r="L144" s="4"/>
      <c r="M144" s="4"/>
    </row>
    <row r="145" spans="1:14" x14ac:dyDescent="0.25">
      <c r="A145" s="2"/>
      <c r="B145" s="2"/>
      <c r="C145" s="2"/>
      <c r="D145" s="1"/>
      <c r="E145" s="4"/>
      <c r="F145" s="4"/>
      <c r="G145" s="4"/>
      <c r="H145" s="4"/>
      <c r="I145" s="4"/>
      <c r="J145" s="4"/>
      <c r="K145" s="4"/>
      <c r="L145" s="4"/>
      <c r="M145" s="4"/>
    </row>
    <row r="146" spans="1:14" x14ac:dyDescent="0.25">
      <c r="A146" s="131" t="s">
        <v>0</v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</row>
    <row r="147" spans="1:14" ht="15.75" thickBot="1" x14ac:dyDescent="0.3">
      <c r="A147" s="131" t="str">
        <f>A4</f>
        <v>NOMINA DEL 01 DE SEPTIEMBRE DE 2022 AL 15 DE SEPTIEMBRE  DE 2022</v>
      </c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</row>
    <row r="148" spans="1:14" ht="15" customHeight="1" x14ac:dyDescent="0.25">
      <c r="A148" s="133" t="s">
        <v>1</v>
      </c>
      <c r="B148" s="135" t="s">
        <v>2</v>
      </c>
      <c r="C148" s="133" t="s">
        <v>3</v>
      </c>
      <c r="D148" s="137"/>
      <c r="E148" s="137" t="s">
        <v>7</v>
      </c>
      <c r="F148" s="137" t="s">
        <v>8</v>
      </c>
      <c r="G148" s="137" t="s">
        <v>9</v>
      </c>
      <c r="H148" s="133" t="s">
        <v>94</v>
      </c>
      <c r="I148" s="133" t="s">
        <v>100</v>
      </c>
      <c r="J148" s="133" t="s">
        <v>96</v>
      </c>
      <c r="K148" s="133" t="s">
        <v>97</v>
      </c>
      <c r="L148" s="133" t="s">
        <v>98</v>
      </c>
      <c r="M148" s="133" t="s">
        <v>99</v>
      </c>
      <c r="N148" s="139" t="s">
        <v>6</v>
      </c>
    </row>
    <row r="149" spans="1:14" x14ac:dyDescent="0.25">
      <c r="A149" s="141"/>
      <c r="B149" s="142"/>
      <c r="C149" s="141"/>
      <c r="D149" s="143"/>
      <c r="E149" s="143"/>
      <c r="F149" s="143"/>
      <c r="G149" s="143"/>
      <c r="H149" s="141"/>
      <c r="I149" s="141"/>
      <c r="J149" s="141"/>
      <c r="K149" s="141"/>
      <c r="L149" s="141"/>
      <c r="M149" s="141"/>
      <c r="N149" s="145"/>
    </row>
    <row r="150" spans="1:14" ht="15.75" thickBot="1" x14ac:dyDescent="0.3">
      <c r="A150" s="141"/>
      <c r="B150" s="142"/>
      <c r="C150" s="141"/>
      <c r="D150" s="143"/>
      <c r="E150" s="143"/>
      <c r="F150" s="143"/>
      <c r="G150" s="143"/>
      <c r="H150" s="141"/>
      <c r="I150" s="141"/>
      <c r="J150" s="141"/>
      <c r="K150" s="141"/>
      <c r="L150" s="141"/>
      <c r="M150" s="141"/>
      <c r="N150" s="145"/>
    </row>
    <row r="151" spans="1:14" s="70" customFormat="1" ht="30" customHeight="1" x14ac:dyDescent="0.25">
      <c r="A151" s="64">
        <v>102</v>
      </c>
      <c r="B151" s="65" t="s">
        <v>81</v>
      </c>
      <c r="C151" s="66" t="s">
        <v>71</v>
      </c>
      <c r="D151" s="67"/>
      <c r="E151" s="68">
        <v>4062.3</v>
      </c>
      <c r="F151" s="68">
        <v>112.39</v>
      </c>
      <c r="G151" s="68">
        <v>306.79000000000002</v>
      </c>
      <c r="H151" s="68">
        <v>0</v>
      </c>
      <c r="I151" s="68">
        <v>-0.08</v>
      </c>
      <c r="J151" s="69">
        <f>F151+G151+H151+I151</f>
        <v>419.1</v>
      </c>
      <c r="K151" s="68">
        <f>E151-J151</f>
        <v>3643.2000000000003</v>
      </c>
      <c r="L151" s="12">
        <f>K151*0.01</f>
        <v>36.432000000000002</v>
      </c>
      <c r="M151" s="68">
        <f t="shared" ref="M151:M162" si="33">+K151-L151</f>
        <v>3606.7680000000005</v>
      </c>
      <c r="N151" s="115"/>
    </row>
    <row r="152" spans="1:14" ht="30" customHeight="1" x14ac:dyDescent="0.25">
      <c r="A152" s="24">
        <v>411</v>
      </c>
      <c r="B152" s="37" t="s">
        <v>70</v>
      </c>
      <c r="C152" s="36" t="s">
        <v>71</v>
      </c>
      <c r="D152" s="9"/>
      <c r="E152" s="27">
        <v>3549.15</v>
      </c>
      <c r="F152" s="8">
        <v>96.98</v>
      </c>
      <c r="G152" s="8">
        <v>143.59</v>
      </c>
      <c r="H152" s="8">
        <v>0</v>
      </c>
      <c r="I152" s="8">
        <v>-0.02</v>
      </c>
      <c r="J152" s="90">
        <f>F152+G152+H152+I152</f>
        <v>240.54999999999998</v>
      </c>
      <c r="K152" s="27">
        <f>E152-J152</f>
        <v>3308.6</v>
      </c>
      <c r="L152" s="8">
        <f>K152*0.01</f>
        <v>33.085999999999999</v>
      </c>
      <c r="M152" s="8">
        <f t="shared" si="33"/>
        <v>3275.5140000000001</v>
      </c>
      <c r="N152" s="108"/>
    </row>
    <row r="153" spans="1:14" ht="30" customHeight="1" x14ac:dyDescent="0.25">
      <c r="A153" s="24">
        <v>393</v>
      </c>
      <c r="B153" s="37" t="s">
        <v>105</v>
      </c>
      <c r="C153" s="36" t="s">
        <v>71</v>
      </c>
      <c r="D153" s="9"/>
      <c r="E153" s="8">
        <v>3482.7</v>
      </c>
      <c r="F153" s="8">
        <v>95.17</v>
      </c>
      <c r="G153" s="8">
        <v>118.63</v>
      </c>
      <c r="H153" s="8">
        <v>0</v>
      </c>
      <c r="I153" s="8">
        <v>-0.1</v>
      </c>
      <c r="J153" s="123">
        <f t="shared" ref="J153:J161" si="34">F153+G153+H153+I153</f>
        <v>213.70000000000002</v>
      </c>
      <c r="K153" s="122">
        <f t="shared" ref="K153:K162" si="35">E153-J153</f>
        <v>3269</v>
      </c>
      <c r="L153" s="8">
        <f t="shared" ref="L153:L156" si="36">K153*0.01</f>
        <v>32.69</v>
      </c>
      <c r="M153" s="8">
        <f t="shared" si="33"/>
        <v>3236.31</v>
      </c>
      <c r="N153" s="108"/>
    </row>
    <row r="154" spans="1:14" ht="30" customHeight="1" x14ac:dyDescent="0.25">
      <c r="A154" s="24">
        <v>52</v>
      </c>
      <c r="B154" s="37" t="s">
        <v>72</v>
      </c>
      <c r="C154" s="36" t="s">
        <v>73</v>
      </c>
      <c r="D154" s="9"/>
      <c r="E154" s="8">
        <v>4901.8500000000004</v>
      </c>
      <c r="F154" s="8">
        <v>139.19</v>
      </c>
      <c r="G154" s="8">
        <v>406.21</v>
      </c>
      <c r="H154" s="8">
        <v>0</v>
      </c>
      <c r="I154" s="8">
        <v>0.05</v>
      </c>
      <c r="J154" s="90">
        <f t="shared" si="34"/>
        <v>545.44999999999993</v>
      </c>
      <c r="K154" s="27">
        <f t="shared" si="35"/>
        <v>4356.4000000000005</v>
      </c>
      <c r="L154" s="8">
        <f t="shared" si="36"/>
        <v>43.564000000000007</v>
      </c>
      <c r="M154" s="8">
        <f t="shared" si="33"/>
        <v>4312.8360000000002</v>
      </c>
      <c r="N154" s="108"/>
    </row>
    <row r="155" spans="1:14" ht="30" customHeight="1" x14ac:dyDescent="0.25">
      <c r="A155" s="24">
        <v>451</v>
      </c>
      <c r="B155" s="37" t="s">
        <v>126</v>
      </c>
      <c r="C155" s="36" t="s">
        <v>71</v>
      </c>
      <c r="D155" s="9"/>
      <c r="E155" s="8">
        <v>3136.35</v>
      </c>
      <c r="F155" s="8">
        <v>85.71</v>
      </c>
      <c r="G155" s="8">
        <v>80.95</v>
      </c>
      <c r="H155" s="8">
        <v>0</v>
      </c>
      <c r="I155" s="8">
        <v>0.09</v>
      </c>
      <c r="J155" s="123">
        <f t="shared" si="34"/>
        <v>166.75</v>
      </c>
      <c r="K155" s="122">
        <f t="shared" si="35"/>
        <v>2969.6</v>
      </c>
      <c r="L155" s="8">
        <f t="shared" si="36"/>
        <v>29.695999999999998</v>
      </c>
      <c r="M155" s="8">
        <f t="shared" si="33"/>
        <v>2939.904</v>
      </c>
      <c r="N155" s="108"/>
    </row>
    <row r="156" spans="1:14" ht="30" customHeight="1" x14ac:dyDescent="0.25">
      <c r="A156" s="24">
        <v>30</v>
      </c>
      <c r="B156" s="37" t="s">
        <v>82</v>
      </c>
      <c r="C156" s="36" t="s">
        <v>83</v>
      </c>
      <c r="D156" s="9"/>
      <c r="E156" s="8">
        <v>3438.9</v>
      </c>
      <c r="F156" s="8">
        <v>93.97</v>
      </c>
      <c r="G156" s="8">
        <v>-125.1</v>
      </c>
      <c r="H156" s="8">
        <v>238.97</v>
      </c>
      <c r="I156" s="8">
        <v>-0.14000000000000001</v>
      </c>
      <c r="J156" s="123">
        <f t="shared" si="34"/>
        <v>207.70000000000002</v>
      </c>
      <c r="K156" s="122">
        <f t="shared" si="35"/>
        <v>3231.2000000000003</v>
      </c>
      <c r="L156" s="8">
        <f t="shared" si="36"/>
        <v>32.312000000000005</v>
      </c>
      <c r="M156" s="8">
        <f t="shared" si="33"/>
        <v>3198.8880000000004</v>
      </c>
      <c r="N156" s="128"/>
    </row>
    <row r="157" spans="1:14" ht="30" customHeight="1" x14ac:dyDescent="0.25">
      <c r="A157" s="24">
        <v>413</v>
      </c>
      <c r="B157" s="37" t="s">
        <v>74</v>
      </c>
      <c r="C157" s="16" t="s">
        <v>75</v>
      </c>
      <c r="D157" s="9"/>
      <c r="E157" s="8">
        <v>2593.0500000000002</v>
      </c>
      <c r="F157" s="8">
        <v>0</v>
      </c>
      <c r="G157" s="8">
        <v>-160.30000000000001</v>
      </c>
      <c r="H157" s="8">
        <v>151.71</v>
      </c>
      <c r="I157" s="8">
        <v>-0.16</v>
      </c>
      <c r="J157" s="90">
        <f t="shared" si="34"/>
        <v>-8.7500000000000036</v>
      </c>
      <c r="K157" s="27">
        <f t="shared" si="35"/>
        <v>2601.8000000000002</v>
      </c>
      <c r="L157" s="8">
        <v>0</v>
      </c>
      <c r="M157" s="8">
        <f t="shared" si="33"/>
        <v>2601.8000000000002</v>
      </c>
      <c r="N157" s="73"/>
    </row>
    <row r="158" spans="1:14" ht="30" customHeight="1" x14ac:dyDescent="0.25">
      <c r="A158" s="24">
        <v>414</v>
      </c>
      <c r="B158" s="37" t="s">
        <v>79</v>
      </c>
      <c r="C158" s="16" t="s">
        <v>80</v>
      </c>
      <c r="D158" s="9"/>
      <c r="E158" s="8">
        <v>3549.15</v>
      </c>
      <c r="F158" s="8">
        <v>96.98</v>
      </c>
      <c r="G158" s="8">
        <v>143.59</v>
      </c>
      <c r="H158" s="8">
        <v>0</v>
      </c>
      <c r="I158" s="8">
        <v>-0.02</v>
      </c>
      <c r="J158" s="123">
        <f t="shared" si="34"/>
        <v>240.54999999999998</v>
      </c>
      <c r="K158" s="122">
        <f t="shared" si="35"/>
        <v>3308.6</v>
      </c>
      <c r="L158" s="8">
        <f>K158*0.01</f>
        <v>33.085999999999999</v>
      </c>
      <c r="M158" s="8">
        <f t="shared" si="33"/>
        <v>3275.5140000000001</v>
      </c>
      <c r="N158" s="108"/>
    </row>
    <row r="159" spans="1:14" ht="30" customHeight="1" x14ac:dyDescent="0.25">
      <c r="A159" s="24">
        <v>221</v>
      </c>
      <c r="B159" s="37" t="s">
        <v>48</v>
      </c>
      <c r="C159" s="36" t="s">
        <v>49</v>
      </c>
      <c r="D159" s="15"/>
      <c r="E159" s="8">
        <v>3256.5</v>
      </c>
      <c r="F159" s="8">
        <v>88.99</v>
      </c>
      <c r="G159" s="8">
        <v>219.12</v>
      </c>
      <c r="H159" s="8">
        <v>-125.1</v>
      </c>
      <c r="I159" s="8">
        <v>-0.11</v>
      </c>
      <c r="J159" s="90">
        <f t="shared" si="34"/>
        <v>182.9</v>
      </c>
      <c r="K159" s="27">
        <f t="shared" si="35"/>
        <v>3073.6</v>
      </c>
      <c r="L159" s="8">
        <f t="shared" ref="L159:L161" si="37">K159*0.01</f>
        <v>30.736000000000001</v>
      </c>
      <c r="M159" s="8">
        <f t="shared" si="33"/>
        <v>3042.864</v>
      </c>
      <c r="N159" s="110"/>
    </row>
    <row r="160" spans="1:14" ht="30" customHeight="1" x14ac:dyDescent="0.25">
      <c r="A160" s="24">
        <v>380</v>
      </c>
      <c r="B160" s="37" t="s">
        <v>26</v>
      </c>
      <c r="C160" s="26" t="s">
        <v>27</v>
      </c>
      <c r="D160" s="9"/>
      <c r="E160" s="8">
        <v>2952.9</v>
      </c>
      <c r="F160" s="8">
        <v>80.69</v>
      </c>
      <c r="G160" s="8">
        <v>40.71</v>
      </c>
      <c r="H160" s="8">
        <v>0</v>
      </c>
      <c r="I160" s="8">
        <v>-0.1</v>
      </c>
      <c r="J160" s="123">
        <f t="shared" si="34"/>
        <v>121.30000000000001</v>
      </c>
      <c r="K160" s="122">
        <f t="shared" si="35"/>
        <v>2831.6</v>
      </c>
      <c r="L160" s="8">
        <f t="shared" si="37"/>
        <v>28.315999999999999</v>
      </c>
      <c r="M160" s="8">
        <f>+K160-L160</f>
        <v>2803.2840000000001</v>
      </c>
      <c r="N160" s="108"/>
    </row>
    <row r="161" spans="1:14" ht="30" customHeight="1" x14ac:dyDescent="0.25">
      <c r="A161" s="24">
        <v>439</v>
      </c>
      <c r="B161" s="37" t="s">
        <v>111</v>
      </c>
      <c r="C161" s="36" t="s">
        <v>71</v>
      </c>
      <c r="D161" s="9"/>
      <c r="E161" s="8">
        <v>3136.35</v>
      </c>
      <c r="F161" s="8">
        <v>85.7</v>
      </c>
      <c r="G161" s="8">
        <v>80.95</v>
      </c>
      <c r="H161" s="8">
        <v>0</v>
      </c>
      <c r="I161" s="8">
        <v>-0.1</v>
      </c>
      <c r="J161" s="90">
        <f t="shared" si="34"/>
        <v>166.55</v>
      </c>
      <c r="K161" s="27">
        <f t="shared" si="35"/>
        <v>2969.7999999999997</v>
      </c>
      <c r="L161" s="8">
        <f t="shared" si="37"/>
        <v>29.697999999999997</v>
      </c>
      <c r="M161" s="8">
        <f>+K161-L161</f>
        <v>2940.1019999999999</v>
      </c>
      <c r="N161" s="108"/>
    </row>
    <row r="162" spans="1:14" ht="30" customHeight="1" x14ac:dyDescent="0.25">
      <c r="A162" s="24">
        <v>260</v>
      </c>
      <c r="B162" s="37" t="s">
        <v>24</v>
      </c>
      <c r="C162" s="36" t="s">
        <v>25</v>
      </c>
      <c r="D162" s="9"/>
      <c r="E162" s="8">
        <v>2770.32</v>
      </c>
      <c r="F162" s="8">
        <v>75.7</v>
      </c>
      <c r="G162" s="8">
        <v>-145.38</v>
      </c>
      <c r="H162" s="8">
        <v>166.22</v>
      </c>
      <c r="I162" s="8">
        <v>-0.02</v>
      </c>
      <c r="J162" s="90">
        <f>F162+G162+H162+I162</f>
        <v>96.52000000000001</v>
      </c>
      <c r="K162" s="27">
        <f t="shared" si="35"/>
        <v>2673.8</v>
      </c>
      <c r="L162" s="8">
        <f>K162*0.01</f>
        <v>26.738000000000003</v>
      </c>
      <c r="M162" s="8">
        <f t="shared" si="33"/>
        <v>2647.0620000000004</v>
      </c>
      <c r="N162" s="130"/>
    </row>
    <row r="163" spans="1:14" ht="30.75" customHeight="1" thickBot="1" x14ac:dyDescent="0.3">
      <c r="B163" s="2"/>
      <c r="C163" s="5"/>
      <c r="D163" s="62" t="s">
        <v>4</v>
      </c>
      <c r="E163" s="78">
        <f t="shared" ref="E163:M163" si="38">SUM(E151:E162)</f>
        <v>40829.520000000004</v>
      </c>
      <c r="F163" s="85">
        <f t="shared" si="38"/>
        <v>1051.4700000000003</v>
      </c>
      <c r="G163" s="85">
        <f t="shared" si="38"/>
        <v>1109.7600000000002</v>
      </c>
      <c r="H163" s="85">
        <f t="shared" si="38"/>
        <v>431.80000000000007</v>
      </c>
      <c r="I163" s="79">
        <f t="shared" si="38"/>
        <v>-0.71000000000000008</v>
      </c>
      <c r="J163" s="79">
        <f t="shared" si="38"/>
        <v>2592.3200000000002</v>
      </c>
      <c r="K163" s="79">
        <f t="shared" si="38"/>
        <v>38237.199999999997</v>
      </c>
      <c r="L163" s="79">
        <f t="shared" si="38"/>
        <v>356.35399999999993</v>
      </c>
      <c r="M163" s="80">
        <f t="shared" si="38"/>
        <v>37880.845999999998</v>
      </c>
    </row>
    <row r="164" spans="1:14" x14ac:dyDescent="0.25">
      <c r="B164" s="2"/>
      <c r="C164" s="5"/>
      <c r="D164" s="1"/>
      <c r="E164" s="4"/>
      <c r="F164" s="4"/>
      <c r="G164" s="4"/>
      <c r="H164" s="4"/>
      <c r="I164" s="4"/>
      <c r="J164" s="4"/>
      <c r="K164" s="4"/>
      <c r="L164" s="4"/>
      <c r="M164" s="4"/>
    </row>
    <row r="165" spans="1:14" ht="30" customHeight="1" x14ac:dyDescent="0.25">
      <c r="B165" s="2"/>
      <c r="C165" s="5"/>
      <c r="D165" s="1"/>
      <c r="E165" s="4"/>
      <c r="F165" s="4"/>
      <c r="G165" s="4"/>
      <c r="H165" s="4"/>
      <c r="I165" s="4"/>
      <c r="J165" s="4"/>
      <c r="K165" s="4"/>
      <c r="L165" s="4"/>
      <c r="M165" s="4"/>
    </row>
    <row r="166" spans="1:14" x14ac:dyDescent="0.25">
      <c r="B166" s="2"/>
      <c r="C166" s="5"/>
      <c r="D166" s="1"/>
      <c r="E166" s="4"/>
      <c r="F166" s="4"/>
      <c r="G166" s="4"/>
      <c r="H166" s="4"/>
      <c r="I166" s="4"/>
      <c r="J166" s="4"/>
      <c r="K166" s="4"/>
      <c r="L166" s="4"/>
      <c r="M166" s="4"/>
    </row>
    <row r="167" spans="1:14" x14ac:dyDescent="0.25">
      <c r="B167" s="2"/>
      <c r="C167" s="5"/>
      <c r="D167" s="1"/>
      <c r="E167" s="4"/>
      <c r="F167" s="4"/>
      <c r="G167" s="4"/>
      <c r="H167" s="4"/>
      <c r="I167" s="4"/>
      <c r="J167" s="4"/>
      <c r="K167" s="4"/>
      <c r="L167" s="4"/>
      <c r="M167" s="4"/>
    </row>
    <row r="168" spans="1:14" x14ac:dyDescent="0.25">
      <c r="B168" s="2"/>
      <c r="C168" s="5"/>
      <c r="D168" s="1"/>
      <c r="E168" s="4"/>
      <c r="F168" s="4"/>
      <c r="G168" s="4"/>
      <c r="H168" s="4"/>
      <c r="I168" s="4"/>
      <c r="J168" s="4"/>
      <c r="K168" s="4"/>
      <c r="L168" s="4"/>
      <c r="M168" s="4"/>
    </row>
    <row r="169" spans="1:14" x14ac:dyDescent="0.25">
      <c r="B169" s="2"/>
      <c r="C169" s="6"/>
      <c r="D169" s="1"/>
      <c r="E169" s="1"/>
      <c r="F169" s="1"/>
      <c r="G169" s="1"/>
      <c r="H169" s="1"/>
      <c r="I169" s="1"/>
      <c r="J169" s="3"/>
      <c r="K169" s="3"/>
      <c r="L169" s="3"/>
      <c r="M169" s="3"/>
    </row>
    <row r="170" spans="1:14" x14ac:dyDescent="0.25">
      <c r="A170" s="131" t="s">
        <v>0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</row>
    <row r="171" spans="1:14" ht="15.75" thickBot="1" x14ac:dyDescent="0.3">
      <c r="A171" s="131" t="str">
        <f>A4</f>
        <v>NOMINA DEL 01 DE SEPTIEMBRE DE 2022 AL 15 DE SEPTIEMBRE  DE 2022</v>
      </c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</row>
    <row r="172" spans="1:14" ht="15" customHeight="1" x14ac:dyDescent="0.25">
      <c r="A172" s="133" t="s">
        <v>1</v>
      </c>
      <c r="B172" s="135" t="s">
        <v>2</v>
      </c>
      <c r="C172" s="133" t="s">
        <v>3</v>
      </c>
      <c r="D172" s="137"/>
      <c r="E172" s="137" t="s">
        <v>7</v>
      </c>
      <c r="F172" s="137" t="s">
        <v>8</v>
      </c>
      <c r="G172" s="137" t="s">
        <v>9</v>
      </c>
      <c r="H172" s="133" t="s">
        <v>94</v>
      </c>
      <c r="I172" s="133" t="s">
        <v>100</v>
      </c>
      <c r="J172" s="133" t="s">
        <v>96</v>
      </c>
      <c r="K172" s="133" t="s">
        <v>97</v>
      </c>
      <c r="L172" s="133" t="s">
        <v>98</v>
      </c>
      <c r="M172" s="133" t="s">
        <v>99</v>
      </c>
      <c r="N172" s="139" t="s">
        <v>6</v>
      </c>
    </row>
    <row r="173" spans="1:14" x14ac:dyDescent="0.25">
      <c r="A173" s="141"/>
      <c r="B173" s="142"/>
      <c r="C173" s="141"/>
      <c r="D173" s="143"/>
      <c r="E173" s="143"/>
      <c r="F173" s="143"/>
      <c r="G173" s="143"/>
      <c r="H173" s="141"/>
      <c r="I173" s="141"/>
      <c r="J173" s="141"/>
      <c r="K173" s="141"/>
      <c r="L173" s="141"/>
      <c r="M173" s="141"/>
      <c r="N173" s="145"/>
    </row>
    <row r="174" spans="1:14" ht="15.75" thickBot="1" x14ac:dyDescent="0.3">
      <c r="A174" s="141"/>
      <c r="B174" s="142"/>
      <c r="C174" s="141"/>
      <c r="D174" s="143"/>
      <c r="E174" s="143"/>
      <c r="F174" s="143"/>
      <c r="G174" s="143"/>
      <c r="H174" s="141"/>
      <c r="I174" s="141"/>
      <c r="J174" s="141"/>
      <c r="K174" s="141"/>
      <c r="L174" s="141"/>
      <c r="M174" s="141"/>
      <c r="N174" s="145"/>
    </row>
    <row r="175" spans="1:14" ht="30" customHeight="1" x14ac:dyDescent="0.25">
      <c r="A175" s="23">
        <v>71</v>
      </c>
      <c r="B175" s="43" t="s">
        <v>108</v>
      </c>
      <c r="C175" s="42" t="s">
        <v>129</v>
      </c>
      <c r="D175" s="22"/>
      <c r="E175" s="12">
        <v>9586.5400000000009</v>
      </c>
      <c r="F175" s="12">
        <v>288.39999999999998</v>
      </c>
      <c r="G175" s="12">
        <v>1336.58</v>
      </c>
      <c r="H175" s="12">
        <v>0</v>
      </c>
      <c r="I175" s="12">
        <v>-0.04</v>
      </c>
      <c r="J175" s="18">
        <f>F175+G175+H175+I175</f>
        <v>1624.94</v>
      </c>
      <c r="K175" s="12">
        <f>E175-J175</f>
        <v>7961.6</v>
      </c>
      <c r="L175" s="12">
        <v>0</v>
      </c>
      <c r="M175" s="12">
        <f t="shared" ref="M175:M180" si="39">+K175-L175</f>
        <v>7961.6</v>
      </c>
      <c r="N175" s="116"/>
    </row>
    <row r="176" spans="1:14" ht="30" customHeight="1" x14ac:dyDescent="0.25">
      <c r="A176" s="24">
        <v>74</v>
      </c>
      <c r="B176" s="37" t="s">
        <v>84</v>
      </c>
      <c r="C176" s="33" t="s">
        <v>85</v>
      </c>
      <c r="D176" s="10"/>
      <c r="E176" s="8">
        <v>5469.75</v>
      </c>
      <c r="F176" s="8">
        <v>157.27000000000001</v>
      </c>
      <c r="G176" s="8">
        <v>497.08</v>
      </c>
      <c r="H176" s="8">
        <v>0</v>
      </c>
      <c r="I176" s="8">
        <v>0</v>
      </c>
      <c r="J176" s="20">
        <f t="shared" ref="J176:J180" si="40">F176+G176+H176+I176</f>
        <v>654.35</v>
      </c>
      <c r="K176" s="72">
        <f t="shared" ref="K176:K180" si="41">E176-J176</f>
        <v>4815.3999999999996</v>
      </c>
      <c r="L176" s="8">
        <v>0</v>
      </c>
      <c r="M176" s="8">
        <f t="shared" si="39"/>
        <v>4815.3999999999996</v>
      </c>
      <c r="N176" s="110"/>
    </row>
    <row r="177" spans="1:14" ht="30" customHeight="1" x14ac:dyDescent="0.25">
      <c r="A177" s="24">
        <v>75</v>
      </c>
      <c r="B177" s="37" t="s">
        <v>86</v>
      </c>
      <c r="C177" s="33" t="s">
        <v>130</v>
      </c>
      <c r="D177" s="10"/>
      <c r="E177" s="8">
        <v>6305.45</v>
      </c>
      <c r="F177" s="8">
        <v>184.01</v>
      </c>
      <c r="G177" s="8">
        <v>645.97</v>
      </c>
      <c r="H177" s="8">
        <v>0</v>
      </c>
      <c r="I177" s="8">
        <v>-0.13</v>
      </c>
      <c r="J177" s="20">
        <f t="shared" si="40"/>
        <v>829.85</v>
      </c>
      <c r="K177" s="72">
        <f t="shared" si="41"/>
        <v>5475.5999999999995</v>
      </c>
      <c r="L177" s="8">
        <v>0</v>
      </c>
      <c r="M177" s="8">
        <f t="shared" si="39"/>
        <v>5475.5999999999995</v>
      </c>
      <c r="N177" s="110"/>
    </row>
    <row r="178" spans="1:14" ht="30" customHeight="1" x14ac:dyDescent="0.25">
      <c r="A178" s="24">
        <v>394</v>
      </c>
      <c r="B178" s="37" t="s">
        <v>91</v>
      </c>
      <c r="C178" s="33" t="s">
        <v>87</v>
      </c>
      <c r="D178" s="10"/>
      <c r="E178" s="8">
        <v>4942.05</v>
      </c>
      <c r="F178" s="8">
        <v>140.47999999999999</v>
      </c>
      <c r="G178" s="8">
        <v>412.65</v>
      </c>
      <c r="H178" s="8">
        <v>0</v>
      </c>
      <c r="I178" s="8">
        <v>-0.08</v>
      </c>
      <c r="J178" s="20">
        <f t="shared" si="40"/>
        <v>553.04999999999995</v>
      </c>
      <c r="K178" s="72">
        <f t="shared" si="41"/>
        <v>4389</v>
      </c>
      <c r="L178" s="8">
        <v>0</v>
      </c>
      <c r="M178" s="8">
        <f>+K178-L178</f>
        <v>4389</v>
      </c>
      <c r="N178" s="110"/>
    </row>
    <row r="179" spans="1:14" ht="30" customHeight="1" x14ac:dyDescent="0.25">
      <c r="A179" s="24">
        <v>408</v>
      </c>
      <c r="B179" s="37" t="s">
        <v>90</v>
      </c>
      <c r="C179" s="33" t="s">
        <v>87</v>
      </c>
      <c r="D179" s="10"/>
      <c r="E179" s="8">
        <v>4845.6000000000004</v>
      </c>
      <c r="F179" s="8">
        <v>137.4</v>
      </c>
      <c r="G179" s="8">
        <v>397.21</v>
      </c>
      <c r="H179" s="8">
        <v>0</v>
      </c>
      <c r="I179" s="8">
        <v>-0.01</v>
      </c>
      <c r="J179" s="20">
        <f t="shared" si="40"/>
        <v>534.6</v>
      </c>
      <c r="K179" s="72">
        <f t="shared" si="41"/>
        <v>4311</v>
      </c>
      <c r="L179" s="8">
        <v>0</v>
      </c>
      <c r="M179" s="8">
        <f t="shared" ref="M179" si="42">+K179-L179</f>
        <v>4311</v>
      </c>
      <c r="N179" s="110"/>
    </row>
    <row r="180" spans="1:14" ht="36" customHeight="1" thickBot="1" x14ac:dyDescent="0.3">
      <c r="A180" s="25">
        <v>440</v>
      </c>
      <c r="B180" s="39" t="s">
        <v>127</v>
      </c>
      <c r="C180" s="34" t="s">
        <v>87</v>
      </c>
      <c r="D180" s="41"/>
      <c r="E180" s="14">
        <v>3120.9</v>
      </c>
      <c r="F180" s="14">
        <v>85.29</v>
      </c>
      <c r="G180" s="14">
        <v>79.27</v>
      </c>
      <c r="H180" s="14">
        <v>0</v>
      </c>
      <c r="I180" s="14">
        <v>-0.06</v>
      </c>
      <c r="J180" s="21">
        <f t="shared" si="40"/>
        <v>164.5</v>
      </c>
      <c r="K180" s="14">
        <f t="shared" si="41"/>
        <v>2956.4</v>
      </c>
      <c r="L180" s="14">
        <v>0</v>
      </c>
      <c r="M180" s="14">
        <f t="shared" si="39"/>
        <v>2956.4</v>
      </c>
      <c r="N180" s="117"/>
    </row>
    <row r="181" spans="1:14" ht="32.25" customHeight="1" thickBot="1" x14ac:dyDescent="0.3">
      <c r="B181" s="2"/>
      <c r="C181" s="2"/>
      <c r="D181" s="62" t="s">
        <v>4</v>
      </c>
      <c r="E181" s="78">
        <f>SUM(E175:E180)</f>
        <v>34270.29</v>
      </c>
      <c r="F181" s="85">
        <f t="shared" ref="F181:J181" si="43">SUM(F175:F180)</f>
        <v>992.84999999999991</v>
      </c>
      <c r="G181" s="85">
        <f t="shared" si="43"/>
        <v>3368.76</v>
      </c>
      <c r="H181" s="85">
        <f t="shared" si="43"/>
        <v>0</v>
      </c>
      <c r="I181" s="85">
        <f t="shared" si="43"/>
        <v>-0.32</v>
      </c>
      <c r="J181" s="85">
        <f t="shared" si="43"/>
        <v>4361.29</v>
      </c>
      <c r="K181" s="79">
        <f>SUM(K175:K180)</f>
        <v>29909</v>
      </c>
      <c r="L181" s="79">
        <f>SUM(L175:L180)</f>
        <v>0</v>
      </c>
      <c r="M181" s="80">
        <f>SUM(M175:M180)</f>
        <v>29909</v>
      </c>
      <c r="N181" s="118"/>
    </row>
    <row r="182" spans="1:14" ht="15.75" customHeight="1" x14ac:dyDescent="0.25">
      <c r="B182" s="2"/>
      <c r="C182" s="2"/>
      <c r="D182" s="1"/>
      <c r="E182" s="4"/>
      <c r="F182" s="4"/>
      <c r="G182" s="4"/>
      <c r="H182" s="4"/>
      <c r="I182" s="4"/>
      <c r="J182" s="4"/>
      <c r="K182" s="4"/>
      <c r="L182" s="4"/>
      <c r="M182" s="4"/>
      <c r="N182" s="118"/>
    </row>
    <row r="183" spans="1:14" x14ac:dyDescent="0.25">
      <c r="B183" s="2"/>
      <c r="C183" s="2"/>
      <c r="D183" s="1"/>
      <c r="E183" s="4"/>
      <c r="F183" s="4"/>
      <c r="G183" s="4"/>
      <c r="H183" s="4"/>
      <c r="I183" s="4"/>
      <c r="J183" s="4"/>
      <c r="K183" s="4"/>
      <c r="L183" s="4"/>
      <c r="M183" s="4"/>
      <c r="N183" s="118"/>
    </row>
    <row r="184" spans="1:14" x14ac:dyDescent="0.25">
      <c r="B184" s="2"/>
      <c r="C184" s="2"/>
      <c r="D184" s="1"/>
      <c r="E184" s="4"/>
      <c r="F184" s="4"/>
      <c r="G184" s="4"/>
      <c r="H184" s="4"/>
      <c r="I184" s="4"/>
      <c r="J184" s="4"/>
      <c r="K184" s="4"/>
      <c r="L184" s="4"/>
      <c r="M184" s="4"/>
      <c r="N184" s="118"/>
    </row>
    <row r="185" spans="1:14" x14ac:dyDescent="0.25">
      <c r="B185" s="2"/>
      <c r="C185" s="2"/>
      <c r="D185" s="1"/>
      <c r="E185" s="4"/>
      <c r="F185" s="4"/>
      <c r="G185" s="4"/>
      <c r="H185" s="4"/>
      <c r="I185" s="4"/>
      <c r="J185" s="4"/>
      <c r="K185" s="4"/>
      <c r="L185" s="4"/>
      <c r="M185" s="4"/>
      <c r="N185" s="118"/>
    </row>
    <row r="187" spans="1:14" ht="15.75" customHeight="1" x14ac:dyDescent="0.25">
      <c r="B187" s="2"/>
      <c r="C187" s="2"/>
      <c r="D187" s="1"/>
      <c r="E187" s="4"/>
      <c r="F187" s="4"/>
      <c r="G187" s="4"/>
      <c r="H187" s="4"/>
      <c r="I187" s="4"/>
      <c r="J187" s="4"/>
      <c r="K187" s="4"/>
      <c r="L187" s="4"/>
      <c r="M187" s="4"/>
      <c r="N187" s="118"/>
    </row>
    <row r="188" spans="1:14" ht="15" customHeight="1" x14ac:dyDescent="0.25">
      <c r="B188" s="2"/>
      <c r="C188" s="2"/>
      <c r="D188" s="1"/>
      <c r="E188" s="4"/>
      <c r="F188" s="4"/>
      <c r="G188" s="4"/>
      <c r="H188" s="4"/>
      <c r="I188" s="4"/>
      <c r="J188" s="4"/>
      <c r="K188" s="4"/>
      <c r="L188" s="4"/>
      <c r="M188" s="4"/>
      <c r="N188" s="118"/>
    </row>
    <row r="189" spans="1:14" ht="16.5" customHeight="1" x14ac:dyDescent="0.25">
      <c r="B189" s="2"/>
      <c r="C189" s="2"/>
      <c r="D189" s="1"/>
      <c r="E189" s="4"/>
      <c r="F189" s="4"/>
      <c r="G189" s="4"/>
      <c r="H189" s="4"/>
      <c r="I189" s="4"/>
      <c r="J189" s="4"/>
      <c r="K189" s="4"/>
      <c r="L189" s="4"/>
      <c r="M189" s="4"/>
      <c r="N189" s="118"/>
    </row>
    <row r="190" spans="1:14" x14ac:dyDescent="0.25">
      <c r="B190" s="2"/>
      <c r="C190" s="2"/>
      <c r="D190" s="1"/>
      <c r="E190" s="4"/>
      <c r="F190" s="4"/>
      <c r="G190" s="4"/>
      <c r="H190" s="4"/>
      <c r="I190" s="4"/>
      <c r="J190" s="4"/>
      <c r="K190" s="4"/>
      <c r="L190" s="4"/>
      <c r="M190" s="4"/>
      <c r="N190" s="118"/>
    </row>
    <row r="191" spans="1:14" ht="9" customHeight="1" x14ac:dyDescent="0.25"/>
    <row r="192" spans="1:14" ht="10.5" customHeight="1" x14ac:dyDescent="0.25">
      <c r="B192" s="2"/>
      <c r="C192" s="2"/>
      <c r="D192" s="1"/>
      <c r="E192" s="4"/>
      <c r="F192" s="4"/>
      <c r="G192" s="4"/>
      <c r="H192" s="4"/>
      <c r="I192" s="4"/>
      <c r="J192" s="4"/>
      <c r="K192" s="4"/>
      <c r="L192" s="4"/>
      <c r="M192" s="4"/>
      <c r="N192" s="118"/>
    </row>
    <row r="193" spans="1:14" x14ac:dyDescent="0.25">
      <c r="B193" s="2"/>
      <c r="C193" s="2"/>
      <c r="D193" s="1"/>
      <c r="E193" s="4"/>
      <c r="F193" s="4"/>
      <c r="G193" s="4"/>
      <c r="H193" s="4"/>
      <c r="I193" s="4"/>
      <c r="J193" s="4"/>
      <c r="K193" s="4"/>
      <c r="L193" s="4"/>
      <c r="M193" s="4"/>
      <c r="N193" s="118"/>
    </row>
    <row r="194" spans="1:14" x14ac:dyDescent="0.25">
      <c r="B194" s="2"/>
      <c r="C194" s="2"/>
      <c r="D194" s="1"/>
      <c r="E194" s="4"/>
      <c r="F194" s="4"/>
      <c r="G194" s="4"/>
      <c r="H194" s="4"/>
      <c r="I194" s="4"/>
      <c r="J194" s="4"/>
      <c r="K194" s="4"/>
      <c r="L194" s="4"/>
      <c r="M194" s="4"/>
      <c r="N194" s="118"/>
    </row>
    <row r="195" spans="1:14" x14ac:dyDescent="0.25">
      <c r="A195" s="131" t="s">
        <v>0</v>
      </c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</row>
    <row r="196" spans="1:14" ht="15.75" thickBot="1" x14ac:dyDescent="0.3">
      <c r="A196" s="131" t="str">
        <f>A4</f>
        <v>NOMINA DEL 01 DE SEPTIEMBRE DE 2022 AL 15 DE SEPTIEMBRE  DE 2022</v>
      </c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</row>
    <row r="197" spans="1:14" ht="15" customHeight="1" x14ac:dyDescent="0.25">
      <c r="A197" s="133" t="s">
        <v>1</v>
      </c>
      <c r="B197" s="135" t="s">
        <v>2</v>
      </c>
      <c r="C197" s="133" t="s">
        <v>3</v>
      </c>
      <c r="D197" s="137"/>
      <c r="E197" s="137" t="s">
        <v>7</v>
      </c>
      <c r="F197" s="137" t="s">
        <v>8</v>
      </c>
      <c r="G197" s="137" t="s">
        <v>9</v>
      </c>
      <c r="H197" s="133" t="s">
        <v>94</v>
      </c>
      <c r="I197" s="133" t="s">
        <v>100</v>
      </c>
      <c r="J197" s="133" t="s">
        <v>96</v>
      </c>
      <c r="K197" s="133" t="s">
        <v>97</v>
      </c>
      <c r="L197" s="133" t="s">
        <v>98</v>
      </c>
      <c r="M197" s="133" t="s">
        <v>99</v>
      </c>
      <c r="N197" s="139" t="s">
        <v>6</v>
      </c>
    </row>
    <row r="198" spans="1:14" x14ac:dyDescent="0.25">
      <c r="A198" s="141"/>
      <c r="B198" s="142"/>
      <c r="C198" s="141"/>
      <c r="D198" s="143"/>
      <c r="E198" s="143"/>
      <c r="F198" s="143"/>
      <c r="G198" s="143"/>
      <c r="H198" s="141"/>
      <c r="I198" s="141"/>
      <c r="J198" s="141"/>
      <c r="K198" s="141"/>
      <c r="L198" s="141"/>
      <c r="M198" s="141"/>
      <c r="N198" s="145"/>
    </row>
    <row r="199" spans="1:14" x14ac:dyDescent="0.25">
      <c r="A199" s="141"/>
      <c r="B199" s="142"/>
      <c r="C199" s="141"/>
      <c r="D199" s="143"/>
      <c r="E199" s="143"/>
      <c r="F199" s="143"/>
      <c r="G199" s="143"/>
      <c r="H199" s="141"/>
      <c r="I199" s="141"/>
      <c r="J199" s="141"/>
      <c r="K199" s="144"/>
      <c r="L199" s="141"/>
      <c r="M199" s="141"/>
      <c r="N199" s="145"/>
    </row>
    <row r="200" spans="1:14" ht="30" customHeight="1" x14ac:dyDescent="0.25">
      <c r="A200" s="24">
        <v>321</v>
      </c>
      <c r="B200" s="37" t="s">
        <v>89</v>
      </c>
      <c r="C200" s="36" t="s">
        <v>88</v>
      </c>
      <c r="D200" s="10"/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20">
        <f t="shared" ref="J200:J202" si="44">F200+G200+H200+I200</f>
        <v>0</v>
      </c>
      <c r="K200" s="72">
        <f t="shared" ref="K200:K202" si="45">E200-J200</f>
        <v>0</v>
      </c>
      <c r="L200" s="8">
        <f>K200*0.01</f>
        <v>0</v>
      </c>
      <c r="M200" s="8">
        <f t="shared" ref="M200:M202" si="46">+K200-L200</f>
        <v>0</v>
      </c>
      <c r="N200" s="124" t="s">
        <v>131</v>
      </c>
    </row>
    <row r="201" spans="1:14" ht="30" customHeight="1" x14ac:dyDescent="0.25">
      <c r="A201" s="24">
        <v>416</v>
      </c>
      <c r="B201" s="37" t="s">
        <v>92</v>
      </c>
      <c r="C201" s="36" t="s">
        <v>88</v>
      </c>
      <c r="D201" s="10"/>
      <c r="E201" s="8">
        <v>4003.35</v>
      </c>
      <c r="F201" s="8">
        <v>110.51</v>
      </c>
      <c r="G201" s="8">
        <v>300.38</v>
      </c>
      <c r="H201" s="8">
        <v>0</v>
      </c>
      <c r="I201" s="8">
        <v>0.06</v>
      </c>
      <c r="J201" s="20">
        <f t="shared" si="44"/>
        <v>410.95</v>
      </c>
      <c r="K201" s="72">
        <f t="shared" si="45"/>
        <v>3592.4</v>
      </c>
      <c r="L201" s="8">
        <f>K201*0.01</f>
        <v>35.923999999999999</v>
      </c>
      <c r="M201" s="8">
        <f t="shared" si="46"/>
        <v>3556.4760000000001</v>
      </c>
      <c r="N201" s="110"/>
    </row>
    <row r="202" spans="1:14" ht="30" customHeight="1" thickBot="1" x14ac:dyDescent="0.3">
      <c r="A202" s="25">
        <v>417</v>
      </c>
      <c r="B202" s="39" t="s">
        <v>93</v>
      </c>
      <c r="C202" s="44" t="s">
        <v>88</v>
      </c>
      <c r="D202" s="13"/>
      <c r="E202" s="14">
        <v>4003.35</v>
      </c>
      <c r="F202" s="14">
        <v>110.51</v>
      </c>
      <c r="G202" s="14">
        <v>300.38</v>
      </c>
      <c r="H202" s="14">
        <v>0</v>
      </c>
      <c r="I202" s="14">
        <v>0.06</v>
      </c>
      <c r="J202" s="121">
        <f t="shared" si="44"/>
        <v>410.95</v>
      </c>
      <c r="K202" s="119">
        <f t="shared" si="45"/>
        <v>3592.4</v>
      </c>
      <c r="L202" s="14">
        <f>K202*0.01</f>
        <v>35.923999999999999</v>
      </c>
      <c r="M202" s="14">
        <f t="shared" si="46"/>
        <v>3556.4760000000001</v>
      </c>
      <c r="N202" s="125"/>
    </row>
    <row r="203" spans="1:14" ht="30" customHeight="1" thickBot="1" x14ac:dyDescent="0.3">
      <c r="D203" s="45" t="s">
        <v>4</v>
      </c>
      <c r="E203" s="92">
        <f t="shared" ref="E203:M203" si="47">SUM(E200:E202)</f>
        <v>8006.7</v>
      </c>
      <c r="F203" s="93">
        <f t="shared" si="47"/>
        <v>221.02</v>
      </c>
      <c r="G203" s="93">
        <f>SUM(G200:G202)</f>
        <v>600.76</v>
      </c>
      <c r="H203" s="93">
        <f t="shared" si="47"/>
        <v>0</v>
      </c>
      <c r="I203" s="93">
        <f>SUM(I200:I202)</f>
        <v>0.12</v>
      </c>
      <c r="J203" s="93">
        <f t="shared" si="47"/>
        <v>821.9</v>
      </c>
      <c r="K203" s="94">
        <f t="shared" si="47"/>
        <v>7184.8</v>
      </c>
      <c r="L203" s="94">
        <f t="shared" si="47"/>
        <v>71.847999999999999</v>
      </c>
      <c r="M203" s="95">
        <f t="shared" si="47"/>
        <v>7112.9520000000002</v>
      </c>
    </row>
    <row r="220" spans="5:13" x14ac:dyDescent="0.25">
      <c r="E220" s="96">
        <f t="shared" ref="E220:M220" si="48">E203+E181+E163+E141+E107+E82+E56+E34+E20</f>
        <v>336352.71</v>
      </c>
      <c r="F220" s="96">
        <f t="shared" si="48"/>
        <v>6515.3000000000011</v>
      </c>
      <c r="G220" s="96">
        <f t="shared" si="48"/>
        <v>30661.510000000002</v>
      </c>
      <c r="H220" s="96">
        <f t="shared" si="48"/>
        <v>146.40000000000003</v>
      </c>
      <c r="I220" s="96">
        <f t="shared" si="48"/>
        <v>-0.50000000000000011</v>
      </c>
      <c r="J220" s="96">
        <f t="shared" si="48"/>
        <v>37322.709999999992</v>
      </c>
      <c r="K220" s="96">
        <f t="shared" si="48"/>
        <v>299030</v>
      </c>
      <c r="L220" s="96">
        <f t="shared" si="48"/>
        <v>1482.3159999999998</v>
      </c>
      <c r="M220" s="96">
        <f t="shared" si="48"/>
        <v>297547.68400000001</v>
      </c>
    </row>
  </sheetData>
  <mergeCells count="130"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N100:N102"/>
    <mergeCell ref="N172:N174"/>
    <mergeCell ref="A172:A174"/>
    <mergeCell ref="B172:B174"/>
    <mergeCell ref="C172:C174"/>
    <mergeCell ref="D172:D174"/>
    <mergeCell ref="E172:E174"/>
    <mergeCell ref="F172:F174"/>
    <mergeCell ref="G172:G174"/>
    <mergeCell ref="H172:H174"/>
    <mergeCell ref="I172:I174"/>
    <mergeCell ref="J172:J174"/>
    <mergeCell ref="K172:K174"/>
    <mergeCell ref="L172:L174"/>
    <mergeCell ref="M172:M174"/>
    <mergeCell ref="A171:N171"/>
    <mergeCell ref="A125:N125"/>
    <mergeCell ref="A146:N146"/>
    <mergeCell ref="A147:N147"/>
    <mergeCell ref="A170:N170"/>
    <mergeCell ref="A148:A150"/>
    <mergeCell ref="G148:G150"/>
    <mergeCell ref="H148:H150"/>
    <mergeCell ref="N148:N150"/>
    <mergeCell ref="B148:B150"/>
    <mergeCell ref="C148:C150"/>
    <mergeCell ref="D148:D150"/>
    <mergeCell ref="E148:E150"/>
    <mergeCell ref="F148:F150"/>
    <mergeCell ref="I148:I150"/>
    <mergeCell ref="J148:J150"/>
    <mergeCell ref="K148:K150"/>
    <mergeCell ref="L148:L150"/>
    <mergeCell ref="M148:M150"/>
    <mergeCell ref="A124:N124"/>
    <mergeCell ref="A72:N72"/>
    <mergeCell ref="A73:N73"/>
    <mergeCell ref="A74:A76"/>
    <mergeCell ref="B74:B76"/>
    <mergeCell ref="C74:C76"/>
    <mergeCell ref="D74:D76"/>
    <mergeCell ref="E74:E76"/>
    <mergeCell ref="N74:N76"/>
    <mergeCell ref="F74:F76"/>
    <mergeCell ref="G74:G76"/>
    <mergeCell ref="H74:H76"/>
    <mergeCell ref="I74:I76"/>
    <mergeCell ref="J74:J76"/>
    <mergeCell ref="K74:K76"/>
    <mergeCell ref="L74:L76"/>
    <mergeCell ref="M74:M76"/>
    <mergeCell ref="A98:N98"/>
    <mergeCell ref="A99:N99"/>
    <mergeCell ref="A100:A102"/>
    <mergeCell ref="B100:B102"/>
    <mergeCell ref="C100:C102"/>
    <mergeCell ref="D100:D102"/>
    <mergeCell ref="E100:E102"/>
    <mergeCell ref="N47:N49"/>
    <mergeCell ref="F47:F49"/>
    <mergeCell ref="G47:G49"/>
    <mergeCell ref="H47:H49"/>
    <mergeCell ref="I47:I49"/>
    <mergeCell ref="J47:J49"/>
    <mergeCell ref="K47:K49"/>
    <mergeCell ref="L47:L49"/>
    <mergeCell ref="M47:M49"/>
    <mergeCell ref="A3:N3"/>
    <mergeCell ref="A4:N4"/>
    <mergeCell ref="A5:A6"/>
    <mergeCell ref="B5:B6"/>
    <mergeCell ref="C5:C6"/>
    <mergeCell ref="N5:N6"/>
    <mergeCell ref="D5:D6"/>
    <mergeCell ref="E5:E6"/>
    <mergeCell ref="F5:F6"/>
    <mergeCell ref="G5:G6"/>
    <mergeCell ref="H5:H6"/>
    <mergeCell ref="J5:J6"/>
    <mergeCell ref="K5:K6"/>
    <mergeCell ref="L5:L6"/>
    <mergeCell ref="M5:M6"/>
    <mergeCell ref="I5:I6"/>
    <mergeCell ref="A196:N196"/>
    <mergeCell ref="A197:A199"/>
    <mergeCell ref="B197:B199"/>
    <mergeCell ref="C197:C199"/>
    <mergeCell ref="D197:D199"/>
    <mergeCell ref="E197:E199"/>
    <mergeCell ref="F197:F199"/>
    <mergeCell ref="G197:G199"/>
    <mergeCell ref="H197:H199"/>
    <mergeCell ref="I197:I199"/>
    <mergeCell ref="J197:J199"/>
    <mergeCell ref="K197:K199"/>
    <mergeCell ref="L197:L199"/>
    <mergeCell ref="M197:M199"/>
    <mergeCell ref="N197:N199"/>
    <mergeCell ref="A195:N195"/>
    <mergeCell ref="A24:N24"/>
    <mergeCell ref="A25:N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A45:N45"/>
    <mergeCell ref="A46:N46"/>
    <mergeCell ref="A47:A49"/>
    <mergeCell ref="B47:B49"/>
    <mergeCell ref="C47:C49"/>
    <mergeCell ref="D47:D49"/>
    <mergeCell ref="E47:E49"/>
  </mergeCells>
  <printOptions horizontalCentered="1"/>
  <pageMargins left="0.59055118110236227" right="0" top="0.59055118110236227" bottom="0.74803149606299213" header="0.31496062992125984" footer="0.31496062992125984"/>
  <pageSetup paperSize="5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5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5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SERVCi5</dc:creator>
  <cp:lastModifiedBy>Ghia</cp:lastModifiedBy>
  <cp:lastPrinted>2022-09-15T18:22:28Z</cp:lastPrinted>
  <dcterms:created xsi:type="dcterms:W3CDTF">2019-06-20T20:19:57Z</dcterms:created>
  <dcterms:modified xsi:type="dcterms:W3CDTF">2022-11-18T15:48:52Z</dcterms:modified>
</cp:coreProperties>
</file>